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20cc697b849982/Desktop/NewGFGC folder/"/>
    </mc:Choice>
  </mc:AlternateContent>
  <xr:revisionPtr revIDLastSave="3" documentId="8_{D1F6B8C7-CF01-4535-931C-546600FA6E69}" xr6:coauthVersionLast="46" xr6:coauthVersionMax="46" xr10:uidLastSave="{18F4EF94-6234-4281-8380-F681ACDB49FD}"/>
  <bookViews>
    <workbookView xWindow="-110" yWindow="-110" windowWidth="19420" windowHeight="10420" xr2:uid="{0ECA2C74-4700-DD42-A1E0-168D705EFB56}"/>
  </bookViews>
  <sheets>
    <sheet name="Sheet1" sheetId="1" r:id="rId1"/>
  </sheets>
  <definedNames>
    <definedName name="_xlnm.Print_Area" localSheetId="0">Sheet1!$A$71:$J$147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6" i="1" l="1"/>
  <c r="F17" i="1"/>
  <c r="F142" i="1"/>
  <c r="F146" i="1"/>
  <c r="H17" i="1"/>
  <c r="H40" i="1"/>
  <c r="H54" i="1"/>
  <c r="H131" i="1"/>
  <c r="H146" i="1"/>
  <c r="I146" i="1"/>
  <c r="E97" i="1"/>
  <c r="E126" i="1"/>
  <c r="E146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6" i="1"/>
  <c r="J9" i="1"/>
</calcChain>
</file>

<file path=xl/sharedStrings.xml><?xml version="1.0" encoding="utf-8"?>
<sst xmlns="http://schemas.openxmlformats.org/spreadsheetml/2006/main" count="384" uniqueCount="320">
  <si>
    <t>Inventory as of</t>
  </si>
  <si>
    <t xml:space="preserve">Plants </t>
  </si>
  <si>
    <t>Common Name</t>
  </si>
  <si>
    <t>Fairfield</t>
  </si>
  <si>
    <t>Oaklawn</t>
  </si>
  <si>
    <t xml:space="preserve">Memorial </t>
  </si>
  <si>
    <t>TOTAL</t>
  </si>
  <si>
    <t>35 Favorites in Yellow</t>
  </si>
  <si>
    <t>Larsen</t>
  </si>
  <si>
    <t>Country Day</t>
  </si>
  <si>
    <t>Cemetery</t>
  </si>
  <si>
    <t>Smith</t>
  </si>
  <si>
    <t>Richardson</t>
  </si>
  <si>
    <t>Acorus calamus</t>
  </si>
  <si>
    <t>Agastache nepetoides</t>
  </si>
  <si>
    <t>Yellow Giant Hyssop</t>
  </si>
  <si>
    <t xml:space="preserve">Agastache scrophulariaefolia </t>
  </si>
  <si>
    <t>Purple Giant Hyssop</t>
  </si>
  <si>
    <t>Allium cernuum</t>
  </si>
  <si>
    <t>Nodding Onion</t>
  </si>
  <si>
    <t>Anaphalis margaritacea</t>
  </si>
  <si>
    <t>Pearly Everlasting</t>
  </si>
  <si>
    <t>Andropogon gerardii</t>
  </si>
  <si>
    <t>Andropogon virginicus</t>
  </si>
  <si>
    <t>Broomsedge Bluestem</t>
  </si>
  <si>
    <t>Anemone virginiana</t>
  </si>
  <si>
    <t>Tall Thimbleweed</t>
  </si>
  <si>
    <t>angelica atropurpurea</t>
  </si>
  <si>
    <t>Antennaria plantaginifolia</t>
  </si>
  <si>
    <t>Pussytoes</t>
  </si>
  <si>
    <t>Apocynum cannabinum</t>
  </si>
  <si>
    <t>Dogbane</t>
  </si>
  <si>
    <t>Aquilegia canadensis</t>
  </si>
  <si>
    <t>Eastern Red Columbine</t>
  </si>
  <si>
    <t>Aralia racemosa</t>
  </si>
  <si>
    <t>American Spikenard</t>
  </si>
  <si>
    <t>Asclepias incarnata</t>
  </si>
  <si>
    <t>Swamp Milkweed</t>
  </si>
  <si>
    <t>Asclepias syriaca</t>
  </si>
  <si>
    <t>Common Milkweed</t>
  </si>
  <si>
    <t>Asclepias tuberosa</t>
  </si>
  <si>
    <t>Butterfly Weed</t>
  </si>
  <si>
    <t>Asclepias verticillata</t>
  </si>
  <si>
    <t>Whorled Milkweed</t>
  </si>
  <si>
    <t>Astragalus canadensis</t>
  </si>
  <si>
    <t>Baptisia alba</t>
  </si>
  <si>
    <t>White Wild Indigo</t>
  </si>
  <si>
    <t>Baptisia australis</t>
  </si>
  <si>
    <t>Blue Wild Indigo</t>
  </si>
  <si>
    <t>Baptisia tinctoria</t>
  </si>
  <si>
    <t>Yellow Wild Indigo</t>
  </si>
  <si>
    <t>Bidens aristosa</t>
  </si>
  <si>
    <t>Bearded Beggarticks</t>
  </si>
  <si>
    <t>Blephilia ciliata</t>
  </si>
  <si>
    <t>Downy Wood Mint</t>
  </si>
  <si>
    <t>Bouteloua curtipendula</t>
  </si>
  <si>
    <t>Side-Oats Grama</t>
  </si>
  <si>
    <t>Brickellia eupatorioides</t>
  </si>
  <si>
    <t>False Boneset</t>
  </si>
  <si>
    <t>Bromus ciliatus</t>
  </si>
  <si>
    <t>Fringed Brome</t>
  </si>
  <si>
    <t>Bromus kalmii</t>
  </si>
  <si>
    <t>Prairie Brome</t>
  </si>
  <si>
    <t>Bromus pubescens</t>
  </si>
  <si>
    <t>Hairy Wood Chess</t>
  </si>
  <si>
    <t>Calmagrostis canadensis</t>
  </si>
  <si>
    <t>Caltha palustris</t>
  </si>
  <si>
    <t>Marsh Marigold</t>
  </si>
  <si>
    <t>Campanula rotundifolia</t>
  </si>
  <si>
    <t>Carex brevior</t>
  </si>
  <si>
    <t>Plains Oval Sedge</t>
  </si>
  <si>
    <t>Carex lupulina</t>
  </si>
  <si>
    <t>Common Hop Sedge</t>
  </si>
  <si>
    <t>Carex lurida</t>
  </si>
  <si>
    <t>Sallow Sedge</t>
  </si>
  <si>
    <t>Chamaecrista fasciculata</t>
  </si>
  <si>
    <t>Partridge Pea</t>
  </si>
  <si>
    <t>Chamaenerion angustifolium ssp. circumvagum</t>
  </si>
  <si>
    <t>Fireweed</t>
  </si>
  <si>
    <t>Cirsium discolor</t>
  </si>
  <si>
    <t>Pasture Thistle</t>
  </si>
  <si>
    <t>Conoclinium coelestinum</t>
  </si>
  <si>
    <t>Mistflower</t>
  </si>
  <si>
    <t>Coreopsis lanceolata</t>
  </si>
  <si>
    <t>Lance-Leaf Coreopsis</t>
  </si>
  <si>
    <t>Corydalis sempervirens</t>
  </si>
  <si>
    <t>Dalea candida</t>
  </si>
  <si>
    <t>Dalea purpurea</t>
  </si>
  <si>
    <t>Purple clover</t>
  </si>
  <si>
    <t>Danthonia spicata</t>
  </si>
  <si>
    <t>Poverty Oat/Curly Grass</t>
  </si>
  <si>
    <t>Delphinium exaltatum</t>
  </si>
  <si>
    <t>Tall Larkspur</t>
  </si>
  <si>
    <t>Echinacea purpurea</t>
  </si>
  <si>
    <t>Purple Echinacea</t>
  </si>
  <si>
    <t>Elymus canadensis</t>
  </si>
  <si>
    <t>Canada Wild Rye</t>
  </si>
  <si>
    <t>Elymus virginicus</t>
  </si>
  <si>
    <t>Virginia Wild Rye</t>
  </si>
  <si>
    <t>Eragrostis spectabilis</t>
  </si>
  <si>
    <t>Purple Love Grass</t>
  </si>
  <si>
    <t>Eriophorum virginicum</t>
  </si>
  <si>
    <t>Tawny Cotton Grass</t>
  </si>
  <si>
    <t>Eryngium yuccifolium</t>
  </si>
  <si>
    <t>Rattlesnake Master</t>
  </si>
  <si>
    <t>Eupatorium perfoliatum</t>
  </si>
  <si>
    <t>Boneset</t>
  </si>
  <si>
    <t>Euphorbia corollata</t>
  </si>
  <si>
    <t>Flowering Spurge</t>
  </si>
  <si>
    <t>Eutrochium maculatum</t>
  </si>
  <si>
    <t>Joe Pye Weed</t>
  </si>
  <si>
    <t>Eutrochium purpureum</t>
  </si>
  <si>
    <t>Sweet Joe Pye Weed</t>
  </si>
  <si>
    <t>Gentiana  flavida</t>
  </si>
  <si>
    <t>Cream Gentian</t>
  </si>
  <si>
    <t>Gentiana andrewsii</t>
  </si>
  <si>
    <t>Bottle Gentian</t>
  </si>
  <si>
    <t>Gentianella quinquefolia</t>
  </si>
  <si>
    <t>Stiff Gentian</t>
  </si>
  <si>
    <t>Gentianopsis crinita</t>
  </si>
  <si>
    <t>Fringed Gentian</t>
  </si>
  <si>
    <t>Glyceria canadensis</t>
  </si>
  <si>
    <t>Rattlesnake Grass</t>
  </si>
  <si>
    <t>Glyceria striata</t>
  </si>
  <si>
    <t>Fowl Manna Grass</t>
  </si>
  <si>
    <t>Hasteola suaveolens</t>
  </si>
  <si>
    <t>Sweet Indian Plantain</t>
  </si>
  <si>
    <t>Helenium autumnale</t>
  </si>
  <si>
    <t>Sneezeweed</t>
  </si>
  <si>
    <t>Helenium flexuosum</t>
  </si>
  <si>
    <t>Helianthus occidentalis</t>
  </si>
  <si>
    <t>Western Sunflower</t>
  </si>
  <si>
    <t>Heliopsis helianthoides</t>
  </si>
  <si>
    <t>Early Sunflower</t>
  </si>
  <si>
    <t>Hibiscus laevis</t>
  </si>
  <si>
    <t>Rose Mallow</t>
  </si>
  <si>
    <t>Hibiscus moscheutos</t>
  </si>
  <si>
    <t>Swamp Rose Mallow</t>
  </si>
  <si>
    <t>Hierochloe odorata</t>
  </si>
  <si>
    <t>Hypericum ascyron</t>
  </si>
  <si>
    <t>Great St. John's Wort</t>
  </si>
  <si>
    <t>Hypericum prolificum</t>
  </si>
  <si>
    <t>Shrubby St. John's Wort</t>
  </si>
  <si>
    <t>Hypericum punctatum</t>
  </si>
  <si>
    <t>Dotted St. John's Wort</t>
  </si>
  <si>
    <t>Juncus tenuis</t>
  </si>
  <si>
    <t>Path Rush</t>
  </si>
  <si>
    <t>Liatris scariosa</t>
  </si>
  <si>
    <t>Northern Blazing Star</t>
  </si>
  <si>
    <t>Liatris spicata</t>
  </si>
  <si>
    <t>Dense Blazing Star</t>
  </si>
  <si>
    <t>Lilium philadelphicum</t>
  </si>
  <si>
    <t>Prairie Lily</t>
  </si>
  <si>
    <t>Lobelia cardinalis</t>
  </si>
  <si>
    <t>Cardinal Flower</t>
  </si>
  <si>
    <t>Lobelia siphilitica</t>
  </si>
  <si>
    <t>Great Blue Lobelia</t>
  </si>
  <si>
    <t>Lupinus perennis</t>
  </si>
  <si>
    <t>Melanthium virginicum</t>
  </si>
  <si>
    <t>Bunchflower</t>
  </si>
  <si>
    <t>Mentha arvensis</t>
  </si>
  <si>
    <t>Wild Mint</t>
  </si>
  <si>
    <t>Mertensia virginica</t>
  </si>
  <si>
    <t>Virginia Bluebells</t>
  </si>
  <si>
    <t>Monarda didyma</t>
  </si>
  <si>
    <t>Scarlet Beebalm</t>
  </si>
  <si>
    <t>Monarda fistulosa</t>
  </si>
  <si>
    <t>Wild Bergamot</t>
  </si>
  <si>
    <t>Monarda punctata</t>
  </si>
  <si>
    <t>Spotted Bee Balm</t>
  </si>
  <si>
    <t>Muhlenbergia glomerata</t>
  </si>
  <si>
    <t>Marshy Muhly</t>
  </si>
  <si>
    <t>Muhlenbergia mexicana</t>
  </si>
  <si>
    <t>Leafy Satin Grass</t>
  </si>
  <si>
    <t>Oenothera pilosella</t>
  </si>
  <si>
    <t>Oligoneuron album</t>
  </si>
  <si>
    <t>Oligoneuron rigidum</t>
  </si>
  <si>
    <t>Stiff Goldenrod</t>
  </si>
  <si>
    <t>Oxalis violacea</t>
  </si>
  <si>
    <t>Violet Wood Sorrel</t>
  </si>
  <si>
    <t>Parthenium integrifolium</t>
  </si>
  <si>
    <t>Wild Quinine</t>
  </si>
  <si>
    <t>Pedicularis lanceolata</t>
  </si>
  <si>
    <t>Penstemon digitalis</t>
  </si>
  <si>
    <t>Foxglove Beardtongue</t>
  </si>
  <si>
    <t>Penstemon hirsutus</t>
  </si>
  <si>
    <t>Hairy Beardtongue</t>
  </si>
  <si>
    <t>Penstemon pallidus</t>
  </si>
  <si>
    <t>Phlox paniculata</t>
  </si>
  <si>
    <t>Garden Phlox</t>
  </si>
  <si>
    <t>Physostegia virginiana</t>
  </si>
  <si>
    <t>Obedient Plant</t>
  </si>
  <si>
    <t>Polanisia dodecandra</t>
  </si>
  <si>
    <t>Clammy Weed</t>
  </si>
  <si>
    <t>Polemonium reptans</t>
  </si>
  <si>
    <t>Jacob's Ladder</t>
  </si>
  <si>
    <t>Pseudognaphalium obtusifolium</t>
  </si>
  <si>
    <t>Sweet Everlasting</t>
  </si>
  <si>
    <t>Pycnanthemum muticum</t>
  </si>
  <si>
    <t>Clustered Mountain Mint</t>
  </si>
  <si>
    <t>Pycnanthemum tenuifolium</t>
  </si>
  <si>
    <t>Slender Mountain Mint</t>
  </si>
  <si>
    <t>Pycnanthemum verticillatum</t>
  </si>
  <si>
    <t>Pycnanthemum virginianum</t>
  </si>
  <si>
    <t>Mountain Mint</t>
  </si>
  <si>
    <t>Rhexia virginica</t>
  </si>
  <si>
    <t>Meadow Beauty</t>
  </si>
  <si>
    <t>Rudbeckia fulgida</t>
  </si>
  <si>
    <t>Orange Coneflower</t>
  </si>
  <si>
    <t>Rudbeckia hirta</t>
  </si>
  <si>
    <t>Black-Eyed Susan</t>
  </si>
  <si>
    <t>Rudbeckia laciniata</t>
  </si>
  <si>
    <t>Wild Golden Glow</t>
  </si>
  <si>
    <t>Rudbeckia triloba</t>
  </si>
  <si>
    <t>Brown-Eyed Susan</t>
  </si>
  <si>
    <t>Salvia azurea</t>
  </si>
  <si>
    <t>Blue Sage</t>
  </si>
  <si>
    <t>Salvia lyrata</t>
  </si>
  <si>
    <t>Lyre-Leaved Sage</t>
  </si>
  <si>
    <t>Schizachyrium scoparium</t>
  </si>
  <si>
    <t>Little Bluestem</t>
  </si>
  <si>
    <t>Scirpus pendulus</t>
  </si>
  <si>
    <t>Rufous Bulrush</t>
  </si>
  <si>
    <t>Scrophularia lanceolata</t>
  </si>
  <si>
    <t>Early Figwort</t>
  </si>
  <si>
    <t>Scrophularia marilandica</t>
  </si>
  <si>
    <t>Late Figwort</t>
  </si>
  <si>
    <t>Scutellaria laterriflora</t>
  </si>
  <si>
    <t>Solidago nemoralis</t>
  </si>
  <si>
    <t>Old Field Goldenrod</t>
  </si>
  <si>
    <t>Solidago speciosa</t>
  </si>
  <si>
    <t>Showy Goldenrod</t>
  </si>
  <si>
    <t>Spiraea alba</t>
  </si>
  <si>
    <t>Meadowsweet</t>
  </si>
  <si>
    <t>Spiraea tomentosa</t>
  </si>
  <si>
    <t>Steeplebush</t>
  </si>
  <si>
    <t>Sporobolus compositus</t>
  </si>
  <si>
    <t>Rough Dropseed</t>
  </si>
  <si>
    <t>Sporobolus cryptandrus</t>
  </si>
  <si>
    <t>Sand Dropseed</t>
  </si>
  <si>
    <t>Sporobolus heterolepis</t>
  </si>
  <si>
    <t>Prairie Dropseed</t>
  </si>
  <si>
    <t>Symphyotrichum cordifolium</t>
  </si>
  <si>
    <t>Heart-Leaved Aster</t>
  </si>
  <si>
    <t>Symphyotrichum firmum</t>
  </si>
  <si>
    <t>Shining Aster</t>
  </si>
  <si>
    <t>Symphyotrichum lateriflorum</t>
  </si>
  <si>
    <t>Calico aster</t>
  </si>
  <si>
    <t>Symphyotrichum novae angliae</t>
  </si>
  <si>
    <t>New England Aster</t>
  </si>
  <si>
    <t>Tephrosia virginiana</t>
  </si>
  <si>
    <t>Thermopsis caroliniana</t>
  </si>
  <si>
    <t>Blue-Ridge Buckbean/Carolina Lupine??</t>
  </si>
  <si>
    <t>Valeriana edulis</t>
  </si>
  <si>
    <t>Verbena hastata</t>
  </si>
  <si>
    <t>Blue Vervain</t>
  </si>
  <si>
    <t>Verbena stricta</t>
  </si>
  <si>
    <t>Hoary Vervain</t>
  </si>
  <si>
    <t>Vernonia noveboracensis</t>
  </si>
  <si>
    <t>New York Ironweed</t>
  </si>
  <si>
    <t>Veronicastrum virginicum</t>
  </si>
  <si>
    <t>Culvers Root/Black Root</t>
  </si>
  <si>
    <t>Zizia aptera</t>
  </si>
  <si>
    <t>Heart-Leaf Golden Alexanders</t>
  </si>
  <si>
    <t>Zizia aurea</t>
  </si>
  <si>
    <t>Golden Alexanders</t>
  </si>
  <si>
    <t>Native Plants Grown</t>
  </si>
  <si>
    <t>Three Creeks Nursery/Hayden Stebbins</t>
  </si>
  <si>
    <t>Audubon</t>
  </si>
  <si>
    <t>GHC Church</t>
  </si>
  <si>
    <t>Garden/</t>
  </si>
  <si>
    <t>Burr St.</t>
  </si>
  <si>
    <t>Deer</t>
  </si>
  <si>
    <t>Resistant</t>
  </si>
  <si>
    <t>y</t>
  </si>
  <si>
    <t>Comments</t>
  </si>
  <si>
    <t>Bee/butterfly magnets!</t>
  </si>
  <si>
    <t>Bright orange.</t>
  </si>
  <si>
    <t>Beautiful pink.</t>
  </si>
  <si>
    <t>All milkweeds great…and not just for monarchs!!</t>
  </si>
  <si>
    <t>White bushy.</t>
  </si>
  <si>
    <t>Beautiful blue…late spring.</t>
  </si>
  <si>
    <t>Grow from seeds.  Yellow profusion in year 1!</t>
  </si>
  <si>
    <t>Sedges are great border additions…early bloomers.</t>
  </si>
  <si>
    <t>Not to be confused with invasive Canada thistle</t>
  </si>
  <si>
    <t>Expansive drifts of blue in fall.</t>
  </si>
  <si>
    <t>Great yellow…but deer love!</t>
  </si>
  <si>
    <t>Classic purple "Cone Flower"…but deer chow!</t>
  </si>
  <si>
    <t>Sturdy whiteflower…exotic looking.</t>
  </si>
  <si>
    <t>Medicinal classic…deer browse problem</t>
  </si>
  <si>
    <t>Aggressive native…the wetter the better.  Late pink.</t>
  </si>
  <si>
    <t>Very tall..but bumble bees love!</t>
  </si>
  <si>
    <t>Geat orang in August…byt deer browse.</t>
  </si>
  <si>
    <t>All sunflowers susceptible to browse…but all great for pollinators!</t>
  </si>
  <si>
    <t>Tight green tufts of grass…short, unlike most native bunch grasses.</t>
  </si>
  <si>
    <t>Wetlands classic red….hummingbirds love!</t>
  </si>
  <si>
    <t>Great late blue/"Chelone"</t>
  </si>
  <si>
    <t>Lupine</t>
  </si>
  <si>
    <t>All mints dear resistant…and pollinator magnets.</t>
  </si>
  <si>
    <t>We discusswd the 3 great deer-resistant "monardas"…</t>
  </si>
  <si>
    <t>didyma,fistulosa and punctata…common names are</t>
  </si>
  <si>
    <t>"bee balm" and "bergamot"</t>
  </si>
  <si>
    <t>Evening Primrose</t>
  </si>
  <si>
    <t>All goldenrod deer resistant.  Great late summer/fall pollinator feeder</t>
  </si>
  <si>
    <t>Quality white naturalizer</t>
  </si>
  <si>
    <t>Both "beards tongue" excellent Spring bloomers…deer will browse.</t>
  </si>
  <si>
    <t>God white spreader…deer will browse.</t>
  </si>
  <si>
    <t>Love this early blue.  Excellent woodlands plant.</t>
  </si>
  <si>
    <t>Mints/Pygs are all deer repellent…bees/wasps adore in mid-summer</t>
  </si>
  <si>
    <t>Rudbekia/sunflowers are great…but deer mow down.</t>
  </si>
  <si>
    <t>Deer-resistant blue…lyrata is shorter/earlier…</t>
  </si>
  <si>
    <t>azurea is late summer palr blue and a bit leggy.</t>
  </si>
  <si>
    <t>Classic prairie grass.  Very colorful leaves!</t>
  </si>
  <si>
    <t>Bee/butterfly magnets!  Deer repellent!</t>
  </si>
  <si>
    <t>Bee/butterfly magnets!  In exhibition garden.</t>
  </si>
  <si>
    <t>Asters are great late season pollinator magnets…but deer do browse.</t>
  </si>
  <si>
    <t>Heart-leaved aster good in shade…as is woodland aster.</t>
  </si>
  <si>
    <t>Vervains we discussed at exhibition garden.  Both blue and hoary</t>
  </si>
  <si>
    <t xml:space="preserve">    are deer-resistant and beautiful blues.  Hoary is shortr…blue 4-foot.</t>
  </si>
  <si>
    <t>Early yellow…supports early butterflies (Blue Azure)…but deer nibble.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</si>
</sst>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Alignment="1">
      <alignment horizontal="left"/>
    </xf>
    <xf numFmtId="0" fontId="1" fillId="0" borderId="0" xfId="0" applyFont="1"/>
    <xf numFmtId="0" fontId="1" fillId="2" borderId="0" xfId="0" applyFont="1" applyFill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/>
    <xf numFmtId="0" fontId="0" fillId="0" borderId="1" xfId="0" applyBorder="1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vertical="center" wrapText="1"/>
    </xf>
    <xf numFmtId="0" fontId="2" fillId="0" borderId="0" xfId="0" applyFont="1" applyFill="1"/>
    <xf numFmtId="0" fontId="0" fillId="0" borderId="2" xfId="0" applyFill="1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/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20C0B-188F-C143-9118-EAF9B4810359}">
  <sheetPr>
    <pageSetUpPr fitToPage="1"/>
  </sheetPr>
  <dimension ref="A1:M148"/>
  <sheetViews>
    <sheetView tabSelected="1" topLeftCell="B1" workbookViewId="0">
      <selection activeCell="C1" sqref="C1:C1048576"/>
    </sheetView>
  </sheetViews>
  <sheetFormatPr defaultColWidth="10.6640625" defaultRowHeight="15.5" x14ac:dyDescent="0.35"/>
  <cols>
    <col min="1" max="1" width="39.83203125" bestFit="1" customWidth="1"/>
    <col min="2" max="3" width="21.6640625" customWidth="1"/>
    <col min="4" max="4" width="3.25" customWidth="1"/>
    <col min="5" max="5" width="8.83203125" style="14" customWidth="1"/>
    <col min="6" max="6" width="7.5" style="14" customWidth="1"/>
    <col min="7" max="7" width="9.9140625" style="14" customWidth="1"/>
    <col min="8" max="8" width="8.6640625" style="14" customWidth="1"/>
    <col min="9" max="9" width="12" style="14" customWidth="1"/>
    <col min="10" max="10" width="10.6640625" style="14"/>
    <col min="11" max="11" width="7.5" style="14" customWidth="1"/>
  </cols>
  <sheetData>
    <row r="1" spans="1:12" x14ac:dyDescent="0.35">
      <c r="A1" t="s">
        <v>267</v>
      </c>
    </row>
    <row r="2" spans="1:12" x14ac:dyDescent="0.35">
      <c r="A2" t="s">
        <v>0</v>
      </c>
    </row>
    <row r="3" spans="1:12" x14ac:dyDescent="0.35">
      <c r="A3" s="1">
        <v>43999</v>
      </c>
    </row>
    <row r="5" spans="1:12" x14ac:dyDescent="0.35">
      <c r="A5" s="2" t="s">
        <v>266</v>
      </c>
      <c r="B5" s="2" t="s">
        <v>2</v>
      </c>
      <c r="C5" s="2"/>
      <c r="E5" s="15" t="s">
        <v>268</v>
      </c>
      <c r="F5" s="15" t="s">
        <v>268</v>
      </c>
      <c r="G5" s="15" t="s">
        <v>3</v>
      </c>
      <c r="H5" s="15" t="s">
        <v>4</v>
      </c>
      <c r="I5" s="15" t="s">
        <v>5</v>
      </c>
      <c r="J5" s="14" t="s">
        <v>1</v>
      </c>
      <c r="K5" s="14" t="s">
        <v>272</v>
      </c>
    </row>
    <row r="6" spans="1:12" x14ac:dyDescent="0.35">
      <c r="A6" s="3" t="s">
        <v>7</v>
      </c>
      <c r="B6" s="2"/>
      <c r="C6" s="2"/>
      <c r="E6" s="15" t="s">
        <v>11</v>
      </c>
      <c r="F6" s="15" t="s">
        <v>8</v>
      </c>
      <c r="G6" s="15" t="s">
        <v>9</v>
      </c>
      <c r="H6" s="15" t="s">
        <v>10</v>
      </c>
      <c r="I6" s="15" t="s">
        <v>270</v>
      </c>
      <c r="J6" s="15" t="s">
        <v>6</v>
      </c>
      <c r="K6" s="15" t="s">
        <v>273</v>
      </c>
      <c r="L6" s="13" t="s">
        <v>275</v>
      </c>
    </row>
    <row r="7" spans="1:12" x14ac:dyDescent="0.35">
      <c r="A7" s="2"/>
      <c r="B7" s="2"/>
      <c r="C7" s="2"/>
      <c r="E7" s="15" t="s">
        <v>12</v>
      </c>
      <c r="F7" s="15" t="s">
        <v>271</v>
      </c>
      <c r="G7" s="15"/>
      <c r="H7" s="15"/>
      <c r="I7" s="15" t="s">
        <v>269</v>
      </c>
      <c r="J7" s="15"/>
    </row>
    <row r="8" spans="1:12" x14ac:dyDescent="0.35">
      <c r="A8" s="2"/>
      <c r="B8" s="2"/>
      <c r="C8" s="2"/>
      <c r="E8" s="15"/>
      <c r="F8" s="15"/>
      <c r="G8" s="15"/>
      <c r="H8" s="15"/>
      <c r="I8" s="15"/>
      <c r="J8" s="15"/>
    </row>
    <row r="9" spans="1:12" x14ac:dyDescent="0.35">
      <c r="A9" t="s">
        <v>13</v>
      </c>
      <c r="B9" s="9"/>
      <c r="C9" s="9"/>
      <c r="E9" s="16"/>
      <c r="F9" s="16"/>
      <c r="G9" s="16"/>
      <c r="H9" s="16"/>
      <c r="I9" s="16"/>
      <c r="J9" s="14">
        <f t="shared" ref="J9:J40" si="0">SUM(E9:I9)</f>
        <v>0</v>
      </c>
    </row>
    <row r="10" spans="1:12" x14ac:dyDescent="0.35">
      <c r="A10" s="4" t="s">
        <v>14</v>
      </c>
      <c r="B10" s="10" t="s">
        <v>15</v>
      </c>
      <c r="C10" s="10"/>
      <c r="E10" s="16"/>
      <c r="F10" s="16"/>
      <c r="G10" s="16"/>
      <c r="H10" s="16"/>
      <c r="I10" s="16"/>
      <c r="J10" s="14">
        <f t="shared" si="0"/>
        <v>0</v>
      </c>
      <c r="K10" s="14" t="s">
        <v>274</v>
      </c>
      <c r="L10" t="s">
        <v>276</v>
      </c>
    </row>
    <row r="11" spans="1:12" x14ac:dyDescent="0.35">
      <c r="A11" s="6" t="s">
        <v>16</v>
      </c>
      <c r="B11" s="9" t="s">
        <v>17</v>
      </c>
      <c r="C11" s="9"/>
      <c r="E11" s="16">
        <v>100</v>
      </c>
      <c r="F11" s="16">
        <v>25</v>
      </c>
      <c r="G11" s="16"/>
      <c r="H11" s="16">
        <v>50</v>
      </c>
      <c r="I11" s="16"/>
      <c r="J11" s="14">
        <f t="shared" si="0"/>
        <v>175</v>
      </c>
      <c r="K11" s="14" t="s">
        <v>274</v>
      </c>
      <c r="L11" t="s">
        <v>276</v>
      </c>
    </row>
    <row r="12" spans="1:12" x14ac:dyDescent="0.35">
      <c r="A12" t="s">
        <v>18</v>
      </c>
      <c r="B12" s="9" t="s">
        <v>19</v>
      </c>
      <c r="C12" s="9"/>
      <c r="E12" s="16"/>
      <c r="F12" s="16"/>
      <c r="G12" s="16"/>
      <c r="H12" s="16">
        <v>0</v>
      </c>
      <c r="I12" s="16"/>
      <c r="J12" s="14">
        <f t="shared" si="0"/>
        <v>0</v>
      </c>
      <c r="K12" s="14" t="s">
        <v>274</v>
      </c>
    </row>
    <row r="13" spans="1:12" x14ac:dyDescent="0.35">
      <c r="A13" s="6" t="s">
        <v>20</v>
      </c>
      <c r="B13" s="9" t="s">
        <v>21</v>
      </c>
      <c r="C13" s="9"/>
      <c r="E13" s="16">
        <v>5</v>
      </c>
      <c r="F13" s="16"/>
      <c r="G13" s="16"/>
      <c r="H13" s="16"/>
      <c r="I13" s="16"/>
      <c r="J13" s="14">
        <f t="shared" si="0"/>
        <v>5</v>
      </c>
    </row>
    <row r="14" spans="1:12" x14ac:dyDescent="0.35">
      <c r="A14" t="s">
        <v>22</v>
      </c>
      <c r="B14" s="9"/>
      <c r="C14" s="9"/>
      <c r="E14" s="16"/>
      <c r="F14" s="16"/>
      <c r="G14" s="16"/>
      <c r="H14" s="16"/>
      <c r="I14" s="16"/>
      <c r="J14" s="14">
        <f t="shared" si="0"/>
        <v>0</v>
      </c>
    </row>
    <row r="15" spans="1:12" x14ac:dyDescent="0.35">
      <c r="A15" t="s">
        <v>23</v>
      </c>
      <c r="B15" s="9" t="s">
        <v>24</v>
      </c>
      <c r="C15" s="9"/>
      <c r="E15" s="16"/>
      <c r="F15" s="16">
        <v>100</v>
      </c>
      <c r="G15" s="16">
        <v>25</v>
      </c>
      <c r="H15" s="16">
        <v>150</v>
      </c>
      <c r="I15" s="16">
        <v>100</v>
      </c>
      <c r="J15" s="14">
        <f t="shared" si="0"/>
        <v>375</v>
      </c>
      <c r="K15" s="14" t="s">
        <v>274</v>
      </c>
    </row>
    <row r="16" spans="1:12" x14ac:dyDescent="0.35">
      <c r="A16" t="s">
        <v>25</v>
      </c>
      <c r="B16" s="9" t="s">
        <v>26</v>
      </c>
      <c r="C16" s="9"/>
      <c r="E16" s="16"/>
      <c r="F16" s="16"/>
      <c r="G16" s="16"/>
      <c r="H16" s="16"/>
      <c r="I16" s="16"/>
      <c r="J16" s="14">
        <f t="shared" si="0"/>
        <v>0</v>
      </c>
    </row>
    <row r="17" spans="1:12" x14ac:dyDescent="0.35">
      <c r="A17" t="s">
        <v>27</v>
      </c>
      <c r="B17" s="9"/>
      <c r="C17" s="9"/>
      <c r="E17" s="16"/>
      <c r="F17" s="16">
        <f>F16/50</f>
        <v>0</v>
      </c>
      <c r="G17" s="16"/>
      <c r="H17" s="16">
        <f>H16/50</f>
        <v>0</v>
      </c>
      <c r="I17" s="16"/>
      <c r="J17" s="14">
        <f t="shared" si="0"/>
        <v>0</v>
      </c>
    </row>
    <row r="18" spans="1:12" x14ac:dyDescent="0.35">
      <c r="A18" t="s">
        <v>28</v>
      </c>
      <c r="B18" s="9" t="s">
        <v>29</v>
      </c>
      <c r="C18" s="9"/>
      <c r="E18" s="16"/>
      <c r="F18" s="16"/>
      <c r="G18" s="16"/>
      <c r="H18" s="16">
        <v>0</v>
      </c>
      <c r="I18" s="16"/>
      <c r="J18" s="14">
        <f t="shared" si="0"/>
        <v>0</v>
      </c>
    </row>
    <row r="19" spans="1:12" x14ac:dyDescent="0.35">
      <c r="A19" t="s">
        <v>30</v>
      </c>
      <c r="B19" s="9" t="s">
        <v>31</v>
      </c>
      <c r="C19" s="9"/>
      <c r="E19" s="16">
        <v>50</v>
      </c>
      <c r="F19" s="16">
        <v>50</v>
      </c>
      <c r="G19" s="16"/>
      <c r="H19" s="16"/>
      <c r="I19" s="16"/>
      <c r="J19" s="14">
        <f t="shared" si="0"/>
        <v>100</v>
      </c>
      <c r="K19" s="14" t="s">
        <v>274</v>
      </c>
    </row>
    <row r="20" spans="1:12" x14ac:dyDescent="0.35">
      <c r="A20" t="s">
        <v>32</v>
      </c>
      <c r="B20" s="9" t="s">
        <v>33</v>
      </c>
      <c r="C20" s="9"/>
      <c r="E20" s="16"/>
      <c r="F20" s="16"/>
      <c r="G20" s="16"/>
      <c r="H20" s="16">
        <v>0</v>
      </c>
      <c r="I20" s="16">
        <v>50</v>
      </c>
      <c r="J20" s="14">
        <f t="shared" si="0"/>
        <v>50</v>
      </c>
    </row>
    <row r="21" spans="1:12" x14ac:dyDescent="0.35">
      <c r="A21" s="5" t="s">
        <v>34</v>
      </c>
      <c r="B21" s="10" t="s">
        <v>35</v>
      </c>
      <c r="C21" s="10"/>
      <c r="E21" s="16"/>
      <c r="F21" s="16"/>
      <c r="G21" s="16"/>
      <c r="H21" s="16">
        <v>0</v>
      </c>
      <c r="I21" s="16"/>
      <c r="J21" s="14">
        <f t="shared" si="0"/>
        <v>0</v>
      </c>
      <c r="K21" s="14" t="s">
        <v>274</v>
      </c>
    </row>
    <row r="22" spans="1:12" x14ac:dyDescent="0.35">
      <c r="A22" s="4" t="s">
        <v>36</v>
      </c>
      <c r="B22" s="10" t="s">
        <v>37</v>
      </c>
      <c r="C22" s="10"/>
      <c r="E22" s="16"/>
      <c r="F22" s="16"/>
      <c r="G22" s="16"/>
      <c r="H22" s="16">
        <v>0</v>
      </c>
      <c r="I22" s="16"/>
      <c r="J22" s="14">
        <f t="shared" si="0"/>
        <v>0</v>
      </c>
      <c r="K22" s="14" t="s">
        <v>274</v>
      </c>
      <c r="L22" t="s">
        <v>278</v>
      </c>
    </row>
    <row r="23" spans="1:12" x14ac:dyDescent="0.35">
      <c r="A23" s="5" t="s">
        <v>38</v>
      </c>
      <c r="B23" s="10" t="s">
        <v>39</v>
      </c>
      <c r="C23" s="10"/>
      <c r="E23" s="16">
        <v>50</v>
      </c>
      <c r="F23" s="16"/>
      <c r="G23" s="16"/>
      <c r="H23" s="16">
        <v>50</v>
      </c>
      <c r="I23" s="16">
        <v>150</v>
      </c>
      <c r="J23" s="14">
        <f t="shared" si="0"/>
        <v>250</v>
      </c>
      <c r="K23" s="14" t="s">
        <v>274</v>
      </c>
      <c r="L23" t="s">
        <v>279</v>
      </c>
    </row>
    <row r="24" spans="1:12" x14ac:dyDescent="0.35">
      <c r="A24" s="4" t="s">
        <v>40</v>
      </c>
      <c r="B24" s="10" t="s">
        <v>41</v>
      </c>
      <c r="C24" s="10"/>
      <c r="E24" s="16">
        <v>150</v>
      </c>
      <c r="F24" s="16"/>
      <c r="G24" s="16"/>
      <c r="H24" s="16">
        <v>50</v>
      </c>
      <c r="I24" s="16">
        <v>200</v>
      </c>
      <c r="J24" s="14">
        <f t="shared" si="0"/>
        <v>400</v>
      </c>
      <c r="K24" s="14" t="s">
        <v>274</v>
      </c>
      <c r="L24" t="s">
        <v>277</v>
      </c>
    </row>
    <row r="25" spans="1:12" x14ac:dyDescent="0.35">
      <c r="A25" t="s">
        <v>42</v>
      </c>
      <c r="B25" s="9" t="s">
        <v>43</v>
      </c>
      <c r="C25" s="9"/>
      <c r="E25" s="16">
        <v>100</v>
      </c>
      <c r="F25" s="16"/>
      <c r="G25" s="16"/>
      <c r="H25" s="16">
        <v>50</v>
      </c>
      <c r="I25" s="16">
        <v>100</v>
      </c>
      <c r="J25" s="14">
        <f t="shared" si="0"/>
        <v>250</v>
      </c>
      <c r="K25" s="14" t="s">
        <v>274</v>
      </c>
      <c r="L25" t="s">
        <v>280</v>
      </c>
    </row>
    <row r="26" spans="1:12" x14ac:dyDescent="0.35">
      <c r="A26" s="5" t="s">
        <v>44</v>
      </c>
      <c r="B26" s="9"/>
      <c r="C26" s="9"/>
      <c r="E26" s="16"/>
      <c r="F26" s="16"/>
      <c r="G26" s="16"/>
      <c r="H26" s="16"/>
      <c r="I26" s="16"/>
      <c r="J26" s="14">
        <f t="shared" si="0"/>
        <v>0</v>
      </c>
    </row>
    <row r="27" spans="1:12" x14ac:dyDescent="0.35">
      <c r="A27" t="s">
        <v>45</v>
      </c>
      <c r="B27" s="9" t="s">
        <v>46</v>
      </c>
      <c r="C27" s="9"/>
      <c r="E27" s="16">
        <v>50</v>
      </c>
      <c r="F27" s="16"/>
      <c r="G27" s="16"/>
      <c r="H27" s="16">
        <v>0</v>
      </c>
      <c r="I27" s="16">
        <v>300</v>
      </c>
      <c r="J27" s="14">
        <f t="shared" si="0"/>
        <v>350</v>
      </c>
    </row>
    <row r="28" spans="1:12" x14ac:dyDescent="0.35">
      <c r="A28" t="s">
        <v>47</v>
      </c>
      <c r="B28" s="9" t="s">
        <v>48</v>
      </c>
      <c r="C28" s="9"/>
      <c r="E28" s="16">
        <v>50</v>
      </c>
      <c r="F28" s="16"/>
      <c r="G28" s="16"/>
      <c r="H28" s="16">
        <v>50</v>
      </c>
      <c r="I28" s="16">
        <v>250</v>
      </c>
      <c r="J28" s="14">
        <f t="shared" si="0"/>
        <v>350</v>
      </c>
      <c r="L28" t="s">
        <v>281</v>
      </c>
    </row>
    <row r="29" spans="1:12" x14ac:dyDescent="0.35">
      <c r="A29" t="s">
        <v>49</v>
      </c>
      <c r="B29" s="9" t="s">
        <v>50</v>
      </c>
      <c r="C29" s="9"/>
      <c r="E29" s="16">
        <v>50</v>
      </c>
      <c r="F29" s="16"/>
      <c r="G29" s="16"/>
      <c r="H29" s="16"/>
      <c r="I29" s="16">
        <v>100</v>
      </c>
      <c r="J29" s="14">
        <f t="shared" si="0"/>
        <v>150</v>
      </c>
    </row>
    <row r="30" spans="1:12" x14ac:dyDescent="0.35">
      <c r="A30" t="s">
        <v>51</v>
      </c>
      <c r="B30" s="9" t="s">
        <v>52</v>
      </c>
      <c r="C30" s="9"/>
      <c r="E30" s="16"/>
      <c r="F30" s="16"/>
      <c r="G30" s="16"/>
      <c r="H30" s="16"/>
      <c r="I30" s="16"/>
      <c r="J30" s="14">
        <f t="shared" si="0"/>
        <v>0</v>
      </c>
      <c r="K30" s="14" t="s">
        <v>274</v>
      </c>
      <c r="L30" t="s">
        <v>282</v>
      </c>
    </row>
    <row r="31" spans="1:12" x14ac:dyDescent="0.35">
      <c r="A31" t="s">
        <v>53</v>
      </c>
      <c r="B31" s="9" t="s">
        <v>54</v>
      </c>
      <c r="C31" s="9"/>
      <c r="E31" s="16"/>
      <c r="F31" s="16"/>
      <c r="G31" s="16"/>
      <c r="H31" s="16"/>
      <c r="I31" s="16"/>
      <c r="J31" s="14">
        <f t="shared" si="0"/>
        <v>0</v>
      </c>
      <c r="K31" s="14" t="s">
        <v>274</v>
      </c>
    </row>
    <row r="32" spans="1:12" x14ac:dyDescent="0.35">
      <c r="A32" t="s">
        <v>55</v>
      </c>
      <c r="B32" s="9" t="s">
        <v>56</v>
      </c>
      <c r="C32" s="9"/>
      <c r="E32" s="16">
        <v>50</v>
      </c>
      <c r="F32" s="16">
        <v>50</v>
      </c>
      <c r="G32" s="16">
        <v>25</v>
      </c>
      <c r="H32" s="16">
        <v>300</v>
      </c>
      <c r="I32" s="16"/>
      <c r="J32" s="14">
        <f t="shared" si="0"/>
        <v>425</v>
      </c>
      <c r="K32" s="14" t="s">
        <v>274</v>
      </c>
    </row>
    <row r="33" spans="1:12" x14ac:dyDescent="0.35">
      <c r="A33" t="s">
        <v>57</v>
      </c>
      <c r="B33" s="9" t="s">
        <v>58</v>
      </c>
      <c r="C33" s="9"/>
      <c r="E33" s="16">
        <v>50</v>
      </c>
      <c r="F33" s="16"/>
      <c r="G33" s="16"/>
      <c r="H33" s="16"/>
      <c r="I33" s="16">
        <v>50</v>
      </c>
      <c r="J33" s="14">
        <f t="shared" si="0"/>
        <v>100</v>
      </c>
    </row>
    <row r="34" spans="1:12" x14ac:dyDescent="0.35">
      <c r="A34" t="s">
        <v>59</v>
      </c>
      <c r="B34" s="9" t="s">
        <v>60</v>
      </c>
      <c r="C34" s="9"/>
      <c r="E34" s="16"/>
      <c r="F34" s="16"/>
      <c r="G34" s="16"/>
      <c r="H34" s="16"/>
      <c r="I34" s="16"/>
      <c r="J34" s="14">
        <f t="shared" si="0"/>
        <v>0</v>
      </c>
      <c r="K34" s="14" t="s">
        <v>274</v>
      </c>
    </row>
    <row r="35" spans="1:12" x14ac:dyDescent="0.35">
      <c r="A35" t="s">
        <v>61</v>
      </c>
      <c r="B35" s="9" t="s">
        <v>62</v>
      </c>
      <c r="C35" s="9"/>
      <c r="E35" s="16">
        <v>150</v>
      </c>
      <c r="F35" s="16"/>
      <c r="G35" s="16"/>
      <c r="H35" s="16">
        <v>100</v>
      </c>
      <c r="I35" s="16">
        <v>50</v>
      </c>
      <c r="J35" s="14">
        <f t="shared" si="0"/>
        <v>300</v>
      </c>
      <c r="K35" s="14" t="s">
        <v>274</v>
      </c>
    </row>
    <row r="36" spans="1:12" x14ac:dyDescent="0.35">
      <c r="A36" t="s">
        <v>63</v>
      </c>
      <c r="B36" s="9" t="s">
        <v>64</v>
      </c>
      <c r="C36" s="9"/>
      <c r="E36" s="16"/>
      <c r="F36" s="16"/>
      <c r="G36" s="16"/>
      <c r="H36" s="16"/>
      <c r="I36" s="16"/>
      <c r="J36" s="14">
        <f t="shared" si="0"/>
        <v>0</v>
      </c>
    </row>
    <row r="37" spans="1:12" x14ac:dyDescent="0.35">
      <c r="A37" t="s">
        <v>65</v>
      </c>
      <c r="B37" s="9"/>
      <c r="C37" s="9"/>
      <c r="E37" s="16"/>
      <c r="F37" s="16"/>
      <c r="G37" s="16"/>
      <c r="H37" s="16"/>
      <c r="I37" s="16"/>
      <c r="J37" s="14">
        <f t="shared" si="0"/>
        <v>0</v>
      </c>
    </row>
    <row r="38" spans="1:12" x14ac:dyDescent="0.35">
      <c r="A38" t="s">
        <v>66</v>
      </c>
      <c r="B38" s="9" t="s">
        <v>67</v>
      </c>
      <c r="C38" s="9"/>
      <c r="E38" s="16"/>
      <c r="F38" s="16"/>
      <c r="G38" s="16"/>
      <c r="H38" s="16">
        <v>0</v>
      </c>
      <c r="I38" s="16"/>
      <c r="J38" s="14">
        <f t="shared" si="0"/>
        <v>0</v>
      </c>
    </row>
    <row r="39" spans="1:12" x14ac:dyDescent="0.35">
      <c r="A39" t="s">
        <v>68</v>
      </c>
      <c r="B39" s="9"/>
      <c r="C39" s="9"/>
      <c r="E39" s="16"/>
      <c r="F39" s="16"/>
      <c r="G39" s="16"/>
      <c r="H39" s="16"/>
      <c r="I39" s="16"/>
      <c r="J39" s="14">
        <f t="shared" si="0"/>
        <v>0</v>
      </c>
    </row>
    <row r="40" spans="1:12" x14ac:dyDescent="0.35">
      <c r="A40" t="s">
        <v>69</v>
      </c>
      <c r="B40" s="9" t="s">
        <v>70</v>
      </c>
      <c r="C40" s="9"/>
      <c r="E40" s="16">
        <v>100</v>
      </c>
      <c r="F40" s="16">
        <v>100</v>
      </c>
      <c r="G40" s="16"/>
      <c r="H40" s="16">
        <f>225+20</f>
        <v>245</v>
      </c>
      <c r="I40" s="16"/>
      <c r="J40" s="14">
        <f t="shared" si="0"/>
        <v>445</v>
      </c>
      <c r="K40" s="14" t="s">
        <v>274</v>
      </c>
      <c r="L40" t="s">
        <v>283</v>
      </c>
    </row>
    <row r="41" spans="1:12" x14ac:dyDescent="0.35">
      <c r="A41" t="s">
        <v>71</v>
      </c>
      <c r="B41" s="9" t="s">
        <v>72</v>
      </c>
      <c r="C41" s="9"/>
      <c r="E41" s="16">
        <v>50</v>
      </c>
      <c r="F41" s="16"/>
      <c r="G41" s="16"/>
      <c r="H41" s="16"/>
      <c r="I41" s="16">
        <v>100</v>
      </c>
      <c r="J41" s="14">
        <f t="shared" ref="J41:J72" si="1">SUM(E41:I41)</f>
        <v>150</v>
      </c>
      <c r="K41" s="14" t="s">
        <v>274</v>
      </c>
    </row>
    <row r="42" spans="1:12" x14ac:dyDescent="0.35">
      <c r="A42" t="s">
        <v>73</v>
      </c>
      <c r="B42" s="9" t="s">
        <v>74</v>
      </c>
      <c r="C42" s="9"/>
      <c r="E42" s="16"/>
      <c r="F42" s="16"/>
      <c r="G42" s="16"/>
      <c r="H42" s="16"/>
      <c r="I42" s="16"/>
      <c r="J42" s="14">
        <f t="shared" si="1"/>
        <v>0</v>
      </c>
      <c r="K42" s="14" t="s">
        <v>274</v>
      </c>
    </row>
    <row r="43" spans="1:12" x14ac:dyDescent="0.35">
      <c r="A43" t="s">
        <v>75</v>
      </c>
      <c r="B43" s="9" t="s">
        <v>76</v>
      </c>
      <c r="C43" s="9"/>
      <c r="E43" s="16"/>
      <c r="F43" s="16"/>
      <c r="G43" s="16"/>
      <c r="H43" s="16"/>
      <c r="I43" s="16"/>
      <c r="J43" s="14">
        <f t="shared" si="1"/>
        <v>0</v>
      </c>
      <c r="K43" s="14" t="s">
        <v>274</v>
      </c>
      <c r="L43" t="s">
        <v>282</v>
      </c>
    </row>
    <row r="44" spans="1:12" x14ac:dyDescent="0.35">
      <c r="A44" t="s">
        <v>77</v>
      </c>
      <c r="B44" s="9" t="s">
        <v>78</v>
      </c>
      <c r="C44" s="9"/>
      <c r="E44" s="16">
        <v>50</v>
      </c>
      <c r="F44" s="16">
        <v>25</v>
      </c>
      <c r="G44" s="16"/>
      <c r="H44" s="16"/>
      <c r="I44" s="16"/>
      <c r="J44" s="14">
        <f t="shared" si="1"/>
        <v>75</v>
      </c>
    </row>
    <row r="45" spans="1:12" x14ac:dyDescent="0.35">
      <c r="A45" t="s">
        <v>79</v>
      </c>
      <c r="B45" s="9" t="s">
        <v>80</v>
      </c>
      <c r="C45" s="9"/>
      <c r="E45" s="16"/>
      <c r="F45" s="16"/>
      <c r="G45" s="16"/>
      <c r="H45" s="16"/>
      <c r="I45" s="16"/>
      <c r="J45" s="14">
        <f t="shared" si="1"/>
        <v>0</v>
      </c>
      <c r="K45" s="14" t="s">
        <v>274</v>
      </c>
      <c r="L45" t="s">
        <v>284</v>
      </c>
    </row>
    <row r="46" spans="1:12" x14ac:dyDescent="0.35">
      <c r="A46" t="s">
        <v>81</v>
      </c>
      <c r="B46" s="9" t="s">
        <v>82</v>
      </c>
      <c r="C46" s="9"/>
      <c r="E46" s="16"/>
      <c r="F46" s="16"/>
      <c r="G46" s="16"/>
      <c r="H46" s="16">
        <v>50</v>
      </c>
      <c r="I46" s="16"/>
      <c r="J46" s="14">
        <f t="shared" si="1"/>
        <v>50</v>
      </c>
      <c r="K46" s="14" t="s">
        <v>274</v>
      </c>
      <c r="L46" t="s">
        <v>285</v>
      </c>
    </row>
    <row r="47" spans="1:12" x14ac:dyDescent="0.35">
      <c r="A47" s="6" t="s">
        <v>83</v>
      </c>
      <c r="B47" s="9" t="s">
        <v>84</v>
      </c>
      <c r="C47" s="9"/>
      <c r="E47" s="16"/>
      <c r="F47" s="16"/>
      <c r="G47" s="16"/>
      <c r="H47" s="16"/>
      <c r="I47" s="16"/>
      <c r="J47" s="14">
        <f t="shared" si="1"/>
        <v>0</v>
      </c>
      <c r="L47" t="s">
        <v>286</v>
      </c>
    </row>
    <row r="48" spans="1:12" x14ac:dyDescent="0.35">
      <c r="A48" t="s">
        <v>85</v>
      </c>
      <c r="B48" s="9"/>
      <c r="C48" s="9"/>
      <c r="E48" s="16"/>
      <c r="F48" s="16"/>
      <c r="G48" s="16"/>
      <c r="H48" s="16"/>
      <c r="I48" s="16"/>
      <c r="J48" s="14">
        <f t="shared" si="1"/>
        <v>0</v>
      </c>
    </row>
    <row r="49" spans="1:12" x14ac:dyDescent="0.35">
      <c r="A49" t="s">
        <v>86</v>
      </c>
      <c r="B49" s="9"/>
      <c r="C49" s="9"/>
      <c r="E49" s="16"/>
      <c r="F49" s="16"/>
      <c r="G49" s="16"/>
      <c r="H49" s="16"/>
      <c r="I49" s="16"/>
      <c r="J49" s="14">
        <f t="shared" si="1"/>
        <v>0</v>
      </c>
    </row>
    <row r="50" spans="1:12" x14ac:dyDescent="0.35">
      <c r="A50" t="s">
        <v>87</v>
      </c>
      <c r="B50" s="9" t="s">
        <v>88</v>
      </c>
      <c r="C50" s="9"/>
      <c r="E50" s="16">
        <v>50</v>
      </c>
      <c r="F50" s="16"/>
      <c r="G50" s="16"/>
      <c r="H50" s="16"/>
      <c r="I50" s="16"/>
      <c r="J50" s="14">
        <f t="shared" si="1"/>
        <v>50</v>
      </c>
    </row>
    <row r="51" spans="1:12" x14ac:dyDescent="0.35">
      <c r="A51" t="s">
        <v>89</v>
      </c>
      <c r="B51" s="9" t="s">
        <v>90</v>
      </c>
      <c r="C51" s="9"/>
      <c r="E51" s="16"/>
      <c r="F51" s="16">
        <v>25</v>
      </c>
      <c r="G51" s="16">
        <v>20</v>
      </c>
      <c r="H51" s="16">
        <v>225</v>
      </c>
      <c r="I51" s="16">
        <v>100</v>
      </c>
      <c r="J51" s="14">
        <f t="shared" si="1"/>
        <v>370</v>
      </c>
      <c r="K51" s="14" t="s">
        <v>274</v>
      </c>
    </row>
    <row r="52" spans="1:12" x14ac:dyDescent="0.35">
      <c r="A52" t="s">
        <v>91</v>
      </c>
      <c r="B52" s="9" t="s">
        <v>92</v>
      </c>
      <c r="C52" s="9"/>
      <c r="E52" s="16"/>
      <c r="F52" s="16"/>
      <c r="G52" s="16"/>
      <c r="H52" s="16">
        <v>0</v>
      </c>
      <c r="I52" s="16"/>
      <c r="J52" s="14">
        <f t="shared" si="1"/>
        <v>0</v>
      </c>
    </row>
    <row r="53" spans="1:12" x14ac:dyDescent="0.35">
      <c r="A53" s="6" t="s">
        <v>93</v>
      </c>
      <c r="B53" s="9" t="s">
        <v>94</v>
      </c>
      <c r="C53" s="9"/>
      <c r="E53" s="16">
        <v>100</v>
      </c>
      <c r="F53" s="16">
        <v>25</v>
      </c>
      <c r="G53" s="16"/>
      <c r="H53" s="16"/>
      <c r="I53" s="16">
        <v>150</v>
      </c>
      <c r="J53" s="14">
        <f t="shared" si="1"/>
        <v>275</v>
      </c>
      <c r="K53" s="14" t="s">
        <v>274</v>
      </c>
      <c r="L53" t="s">
        <v>287</v>
      </c>
    </row>
    <row r="54" spans="1:12" x14ac:dyDescent="0.35">
      <c r="A54" t="s">
        <v>95</v>
      </c>
      <c r="B54" s="9" t="s">
        <v>96</v>
      </c>
      <c r="C54" s="9"/>
      <c r="E54" s="16">
        <v>50</v>
      </c>
      <c r="F54" s="16"/>
      <c r="G54" s="16">
        <v>10</v>
      </c>
      <c r="H54" s="16">
        <f>50+112.5</f>
        <v>162.5</v>
      </c>
      <c r="I54" s="16">
        <v>50</v>
      </c>
      <c r="J54" s="14">
        <f t="shared" si="1"/>
        <v>272.5</v>
      </c>
      <c r="K54" s="14" t="s">
        <v>274</v>
      </c>
    </row>
    <row r="55" spans="1:12" x14ac:dyDescent="0.35">
      <c r="A55" t="s">
        <v>97</v>
      </c>
      <c r="B55" s="9" t="s">
        <v>98</v>
      </c>
      <c r="C55" s="9"/>
      <c r="E55" s="16">
        <v>200</v>
      </c>
      <c r="F55" s="16"/>
      <c r="G55" s="16">
        <v>10</v>
      </c>
      <c r="H55" s="16"/>
      <c r="I55" s="16"/>
      <c r="J55" s="14">
        <f t="shared" si="1"/>
        <v>210</v>
      </c>
      <c r="K55" s="14" t="s">
        <v>274</v>
      </c>
    </row>
    <row r="56" spans="1:12" x14ac:dyDescent="0.35">
      <c r="A56" s="6" t="s">
        <v>99</v>
      </c>
      <c r="B56" s="9" t="s">
        <v>100</v>
      </c>
      <c r="C56" s="9"/>
      <c r="E56" s="16">
        <v>100</v>
      </c>
      <c r="F56" s="16">
        <v>30</v>
      </c>
      <c r="G56" s="16"/>
      <c r="H56" s="16">
        <v>50</v>
      </c>
      <c r="I56" s="16">
        <v>100</v>
      </c>
      <c r="J56" s="14">
        <f t="shared" si="1"/>
        <v>280</v>
      </c>
      <c r="K56" s="14" t="s">
        <v>274</v>
      </c>
    </row>
    <row r="57" spans="1:12" x14ac:dyDescent="0.35">
      <c r="A57" t="s">
        <v>101</v>
      </c>
      <c r="B57" s="9" t="s">
        <v>102</v>
      </c>
      <c r="C57" s="9"/>
      <c r="E57" s="16"/>
      <c r="F57" s="16"/>
      <c r="G57" s="16"/>
      <c r="H57" s="16"/>
      <c r="I57" s="16"/>
      <c r="J57" s="14">
        <f t="shared" si="1"/>
        <v>0</v>
      </c>
      <c r="K57" s="14" t="s">
        <v>274</v>
      </c>
    </row>
    <row r="58" spans="1:12" x14ac:dyDescent="0.35">
      <c r="A58" t="s">
        <v>103</v>
      </c>
      <c r="B58" s="9" t="s">
        <v>104</v>
      </c>
      <c r="C58" s="9"/>
      <c r="E58" s="16">
        <v>50</v>
      </c>
      <c r="F58" s="16"/>
      <c r="G58" s="16"/>
      <c r="H58" s="16">
        <v>50</v>
      </c>
      <c r="I58" s="16"/>
      <c r="J58" s="14">
        <f t="shared" si="1"/>
        <v>100</v>
      </c>
      <c r="K58" s="14" t="s">
        <v>274</v>
      </c>
      <c r="L58" t="s">
        <v>288</v>
      </c>
    </row>
    <row r="59" spans="1:12" x14ac:dyDescent="0.35">
      <c r="A59" s="6" t="s">
        <v>105</v>
      </c>
      <c r="B59" s="9" t="s">
        <v>106</v>
      </c>
      <c r="C59" s="9"/>
      <c r="E59" s="16">
        <v>50</v>
      </c>
      <c r="F59" s="16"/>
      <c r="G59" s="16"/>
      <c r="H59" s="16"/>
      <c r="I59" s="16">
        <v>100</v>
      </c>
      <c r="J59" s="14">
        <f t="shared" si="1"/>
        <v>150</v>
      </c>
      <c r="L59" t="s">
        <v>289</v>
      </c>
    </row>
    <row r="60" spans="1:12" x14ac:dyDescent="0.35">
      <c r="A60" t="s">
        <v>107</v>
      </c>
      <c r="B60" s="9" t="s">
        <v>108</v>
      </c>
      <c r="C60" s="9"/>
      <c r="E60" s="16"/>
      <c r="F60" s="16"/>
      <c r="G60" s="16"/>
      <c r="H60" s="16"/>
      <c r="I60" s="16"/>
      <c r="J60" s="14">
        <f t="shared" si="1"/>
        <v>0</v>
      </c>
    </row>
    <row r="61" spans="1:12" x14ac:dyDescent="0.35">
      <c r="A61" t="s">
        <v>109</v>
      </c>
      <c r="B61" s="9" t="s">
        <v>110</v>
      </c>
      <c r="C61" s="9"/>
      <c r="E61" s="16"/>
      <c r="F61" s="16"/>
      <c r="G61" s="16"/>
      <c r="H61" s="16">
        <v>50</v>
      </c>
      <c r="I61" s="16"/>
      <c r="J61" s="14">
        <f t="shared" si="1"/>
        <v>50</v>
      </c>
      <c r="L61" t="s">
        <v>290</v>
      </c>
    </row>
    <row r="62" spans="1:12" x14ac:dyDescent="0.35">
      <c r="A62" t="s">
        <v>111</v>
      </c>
      <c r="B62" s="9" t="s">
        <v>112</v>
      </c>
      <c r="C62" s="9"/>
      <c r="E62" s="16"/>
      <c r="F62" s="16"/>
      <c r="G62" s="16"/>
      <c r="H62" s="16"/>
      <c r="I62" s="16">
        <v>50</v>
      </c>
      <c r="J62" s="14">
        <f t="shared" si="1"/>
        <v>50</v>
      </c>
    </row>
    <row r="63" spans="1:12" x14ac:dyDescent="0.35">
      <c r="A63" t="s">
        <v>113</v>
      </c>
      <c r="B63" s="9" t="s">
        <v>114</v>
      </c>
      <c r="C63" s="9"/>
      <c r="E63" s="16"/>
      <c r="F63" s="16"/>
      <c r="G63" s="16"/>
      <c r="H63" s="16"/>
      <c r="I63" s="16"/>
      <c r="J63" s="14">
        <f t="shared" si="1"/>
        <v>0</v>
      </c>
    </row>
    <row r="64" spans="1:12" x14ac:dyDescent="0.35">
      <c r="A64" t="s">
        <v>115</v>
      </c>
      <c r="B64" s="9" t="s">
        <v>116</v>
      </c>
      <c r="C64" s="9"/>
      <c r="E64" s="16"/>
      <c r="F64" s="16"/>
      <c r="G64" s="16"/>
      <c r="H64" s="16"/>
      <c r="I64" s="16"/>
      <c r="J64" s="14">
        <f t="shared" si="1"/>
        <v>0</v>
      </c>
    </row>
    <row r="65" spans="1:12" x14ac:dyDescent="0.35">
      <c r="A65" t="s">
        <v>117</v>
      </c>
      <c r="B65" s="9" t="s">
        <v>118</v>
      </c>
      <c r="C65" s="9"/>
      <c r="E65" s="16"/>
      <c r="F65" s="16"/>
      <c r="G65" s="16"/>
      <c r="H65" s="16"/>
      <c r="I65" s="16"/>
      <c r="J65" s="14">
        <f t="shared" si="1"/>
        <v>0</v>
      </c>
    </row>
    <row r="66" spans="1:12" x14ac:dyDescent="0.35">
      <c r="A66" t="s">
        <v>119</v>
      </c>
      <c r="B66" s="9" t="s">
        <v>120</v>
      </c>
      <c r="C66" s="9"/>
      <c r="E66" s="16"/>
      <c r="F66" s="16"/>
      <c r="G66" s="16"/>
      <c r="H66" s="16"/>
      <c r="I66" s="16"/>
      <c r="J66" s="14">
        <f t="shared" si="1"/>
        <v>0</v>
      </c>
    </row>
    <row r="67" spans="1:12" x14ac:dyDescent="0.35">
      <c r="A67" t="s">
        <v>121</v>
      </c>
      <c r="B67" s="9" t="s">
        <v>122</v>
      </c>
      <c r="C67" s="9"/>
      <c r="E67" s="16">
        <v>50</v>
      </c>
      <c r="F67" s="16">
        <v>50</v>
      </c>
      <c r="G67" s="16">
        <v>10</v>
      </c>
      <c r="H67" s="16">
        <v>12.5</v>
      </c>
      <c r="I67" s="16"/>
      <c r="J67" s="14">
        <f t="shared" si="1"/>
        <v>122.5</v>
      </c>
      <c r="K67" s="14" t="s">
        <v>274</v>
      </c>
    </row>
    <row r="68" spans="1:12" x14ac:dyDescent="0.35">
      <c r="A68" t="s">
        <v>123</v>
      </c>
      <c r="B68" s="9" t="s">
        <v>124</v>
      </c>
      <c r="C68" s="9"/>
      <c r="E68" s="16">
        <v>100</v>
      </c>
      <c r="F68" s="16"/>
      <c r="G68" s="16">
        <v>10</v>
      </c>
      <c r="H68" s="16">
        <v>25</v>
      </c>
      <c r="I68" s="16">
        <v>50</v>
      </c>
      <c r="J68" s="14">
        <f t="shared" si="1"/>
        <v>185</v>
      </c>
      <c r="K68" s="14" t="s">
        <v>274</v>
      </c>
    </row>
    <row r="69" spans="1:12" x14ac:dyDescent="0.35">
      <c r="A69" t="s">
        <v>125</v>
      </c>
      <c r="B69" s="9" t="s">
        <v>126</v>
      </c>
      <c r="C69" s="9"/>
      <c r="E69" s="16"/>
      <c r="F69" s="16"/>
      <c r="G69" s="16"/>
      <c r="H69" s="16"/>
      <c r="I69" s="16"/>
      <c r="J69" s="14">
        <f t="shared" si="1"/>
        <v>0</v>
      </c>
      <c r="L69" t="s">
        <v>291</v>
      </c>
    </row>
    <row r="70" spans="1:12" x14ac:dyDescent="0.35">
      <c r="A70" t="s">
        <v>127</v>
      </c>
      <c r="B70" s="9" t="s">
        <v>128</v>
      </c>
      <c r="C70" s="9"/>
      <c r="E70" s="16">
        <v>50</v>
      </c>
      <c r="F70" s="16"/>
      <c r="G70" s="16"/>
      <c r="H70" s="16"/>
      <c r="I70" s="16"/>
      <c r="J70" s="14">
        <f t="shared" si="1"/>
        <v>50</v>
      </c>
      <c r="L70" t="s">
        <v>292</v>
      </c>
    </row>
    <row r="71" spans="1:12" x14ac:dyDescent="0.35">
      <c r="A71" t="s">
        <v>129</v>
      </c>
      <c r="B71" s="9"/>
      <c r="C71" s="9"/>
      <c r="E71" s="16"/>
      <c r="F71" s="16"/>
      <c r="G71" s="16"/>
      <c r="H71" s="16"/>
      <c r="I71" s="16"/>
      <c r="J71" s="14">
        <f t="shared" si="1"/>
        <v>0</v>
      </c>
      <c r="L71" t="s">
        <v>293</v>
      </c>
    </row>
    <row r="72" spans="1:12" x14ac:dyDescent="0.35">
      <c r="A72" t="s">
        <v>130</v>
      </c>
      <c r="B72" s="9" t="s">
        <v>131</v>
      </c>
      <c r="C72" s="9"/>
      <c r="E72" s="16">
        <v>10</v>
      </c>
      <c r="F72" s="16"/>
      <c r="G72" s="16"/>
      <c r="H72" s="16"/>
      <c r="I72" s="16"/>
      <c r="J72" s="14">
        <f t="shared" si="1"/>
        <v>10</v>
      </c>
      <c r="L72" t="s">
        <v>293</v>
      </c>
    </row>
    <row r="73" spans="1:12" x14ac:dyDescent="0.35">
      <c r="A73" t="s">
        <v>132</v>
      </c>
      <c r="B73" s="9" t="s">
        <v>133</v>
      </c>
      <c r="C73" s="9"/>
      <c r="E73" s="16"/>
      <c r="F73" s="16"/>
      <c r="G73" s="16"/>
      <c r="H73" s="16"/>
      <c r="I73" s="16">
        <v>50</v>
      </c>
      <c r="J73" s="14">
        <f t="shared" ref="J73:J104" si="2">SUM(E73:I73)</f>
        <v>50</v>
      </c>
      <c r="L73" t="s">
        <v>293</v>
      </c>
    </row>
    <row r="74" spans="1:12" x14ac:dyDescent="0.35">
      <c r="A74" s="6" t="s">
        <v>134</v>
      </c>
      <c r="B74" s="9" t="s">
        <v>135</v>
      </c>
      <c r="C74" s="9"/>
      <c r="E74" s="16"/>
      <c r="F74" s="16">
        <v>25</v>
      </c>
      <c r="G74" s="16"/>
      <c r="H74" s="16"/>
      <c r="I74" s="16">
        <v>50</v>
      </c>
      <c r="J74" s="14">
        <f t="shared" si="2"/>
        <v>75</v>
      </c>
    </row>
    <row r="75" spans="1:12" x14ac:dyDescent="0.35">
      <c r="A75" t="s">
        <v>136</v>
      </c>
      <c r="B75" s="9" t="s">
        <v>137</v>
      </c>
      <c r="C75" s="9"/>
      <c r="E75" s="16"/>
      <c r="F75" s="16"/>
      <c r="G75" s="16"/>
      <c r="H75" s="16"/>
      <c r="I75" s="16">
        <v>50</v>
      </c>
      <c r="J75" s="14">
        <f t="shared" si="2"/>
        <v>50</v>
      </c>
    </row>
    <row r="76" spans="1:12" x14ac:dyDescent="0.35">
      <c r="A76" t="s">
        <v>138</v>
      </c>
      <c r="B76" s="9"/>
      <c r="C76" s="9"/>
      <c r="E76" s="16"/>
      <c r="F76" s="16"/>
      <c r="G76" s="16"/>
      <c r="H76" s="16"/>
      <c r="I76" s="16"/>
      <c r="J76" s="14">
        <f t="shared" si="2"/>
        <v>0</v>
      </c>
    </row>
    <row r="77" spans="1:12" x14ac:dyDescent="0.35">
      <c r="A77" t="s">
        <v>139</v>
      </c>
      <c r="B77" s="9" t="s">
        <v>140</v>
      </c>
      <c r="C77" s="9"/>
      <c r="E77" s="16"/>
      <c r="F77" s="16"/>
      <c r="G77" s="16"/>
      <c r="H77" s="16"/>
      <c r="I77" s="16"/>
      <c r="J77" s="14">
        <f t="shared" si="2"/>
        <v>0</v>
      </c>
    </row>
    <row r="78" spans="1:12" x14ac:dyDescent="0.35">
      <c r="A78" s="5" t="s">
        <v>141</v>
      </c>
      <c r="B78" s="10" t="s">
        <v>142</v>
      </c>
      <c r="C78" s="10"/>
      <c r="E78" s="16"/>
      <c r="F78" s="16">
        <v>50</v>
      </c>
      <c r="G78" s="16"/>
      <c r="H78" s="16"/>
      <c r="I78" s="16"/>
      <c r="J78" s="14">
        <f t="shared" si="2"/>
        <v>50</v>
      </c>
    </row>
    <row r="79" spans="1:12" x14ac:dyDescent="0.35">
      <c r="A79" t="s">
        <v>143</v>
      </c>
      <c r="B79" s="9" t="s">
        <v>144</v>
      </c>
      <c r="C79" s="9"/>
      <c r="E79" s="16"/>
      <c r="F79" s="16"/>
      <c r="G79" s="16"/>
      <c r="H79" s="16"/>
      <c r="I79" s="16"/>
      <c r="J79" s="14">
        <f t="shared" si="2"/>
        <v>0</v>
      </c>
    </row>
    <row r="80" spans="1:12" x14ac:dyDescent="0.35">
      <c r="A80" t="s">
        <v>145</v>
      </c>
      <c r="B80" s="9" t="s">
        <v>146</v>
      </c>
      <c r="C80" s="9"/>
      <c r="E80" s="16"/>
      <c r="F80" s="16"/>
      <c r="G80" s="16"/>
      <c r="H80" s="16">
        <v>175</v>
      </c>
      <c r="I80" s="16">
        <v>50</v>
      </c>
      <c r="J80" s="14">
        <f t="shared" si="2"/>
        <v>225</v>
      </c>
      <c r="K80" s="14" t="s">
        <v>274</v>
      </c>
      <c r="L80" t="s">
        <v>294</v>
      </c>
    </row>
    <row r="81" spans="1:13" x14ac:dyDescent="0.35">
      <c r="A81" t="s">
        <v>147</v>
      </c>
      <c r="B81" s="9" t="s">
        <v>148</v>
      </c>
      <c r="C81" s="9"/>
      <c r="E81" s="16"/>
      <c r="F81" s="16"/>
      <c r="G81" s="16"/>
      <c r="H81" s="16"/>
      <c r="I81" s="16"/>
      <c r="J81" s="14">
        <f t="shared" si="2"/>
        <v>0</v>
      </c>
      <c r="L81" t="s">
        <v>276</v>
      </c>
    </row>
    <row r="82" spans="1:13" x14ac:dyDescent="0.35">
      <c r="A82" s="6" t="s">
        <v>149</v>
      </c>
      <c r="B82" s="9" t="s">
        <v>150</v>
      </c>
      <c r="C82" s="9"/>
      <c r="E82" s="16">
        <v>50</v>
      </c>
      <c r="F82" s="16"/>
      <c r="G82" s="16"/>
      <c r="H82" s="16">
        <v>50</v>
      </c>
      <c r="I82" s="16"/>
      <c r="J82" s="14">
        <f t="shared" si="2"/>
        <v>100</v>
      </c>
      <c r="L82" t="s">
        <v>276</v>
      </c>
    </row>
    <row r="83" spans="1:13" x14ac:dyDescent="0.35">
      <c r="A83" t="s">
        <v>151</v>
      </c>
      <c r="B83" s="9" t="s">
        <v>152</v>
      </c>
      <c r="C83" s="9"/>
      <c r="E83" s="16"/>
      <c r="F83" s="16"/>
      <c r="G83" s="16"/>
      <c r="H83" s="16"/>
      <c r="I83" s="16"/>
      <c r="J83" s="14">
        <f t="shared" si="2"/>
        <v>0</v>
      </c>
    </row>
    <row r="84" spans="1:13" x14ac:dyDescent="0.35">
      <c r="A84" t="s">
        <v>153</v>
      </c>
      <c r="B84" s="9" t="s">
        <v>154</v>
      </c>
      <c r="C84" s="9"/>
      <c r="E84" s="16"/>
      <c r="F84" s="16"/>
      <c r="G84" s="16"/>
      <c r="H84" s="16"/>
      <c r="I84" s="16"/>
      <c r="J84" s="14">
        <f t="shared" si="2"/>
        <v>0</v>
      </c>
      <c r="L84" t="s">
        <v>295</v>
      </c>
    </row>
    <row r="85" spans="1:13" x14ac:dyDescent="0.35">
      <c r="A85" s="6" t="s">
        <v>155</v>
      </c>
      <c r="B85" s="9" t="s">
        <v>156</v>
      </c>
      <c r="C85" s="9"/>
      <c r="E85" s="16"/>
      <c r="F85" s="16">
        <v>25</v>
      </c>
      <c r="G85" s="16"/>
      <c r="H85" s="16">
        <v>0</v>
      </c>
      <c r="I85" s="16"/>
      <c r="J85" s="14">
        <f t="shared" si="2"/>
        <v>25</v>
      </c>
      <c r="L85" t="s">
        <v>296</v>
      </c>
    </row>
    <row r="86" spans="1:13" x14ac:dyDescent="0.35">
      <c r="A86" t="s">
        <v>157</v>
      </c>
      <c r="B86" s="9" t="s">
        <v>297</v>
      </c>
      <c r="C86" s="9"/>
      <c r="E86" s="16"/>
      <c r="F86" s="16"/>
      <c r="G86" s="16"/>
      <c r="H86" s="16"/>
      <c r="I86" s="16">
        <v>50</v>
      </c>
      <c r="J86" s="14">
        <f t="shared" si="2"/>
        <v>50</v>
      </c>
    </row>
    <row r="87" spans="1:13" x14ac:dyDescent="0.35">
      <c r="A87" t="s">
        <v>158</v>
      </c>
      <c r="B87" s="9" t="s">
        <v>159</v>
      </c>
      <c r="C87" s="9"/>
      <c r="E87" s="16"/>
      <c r="F87" s="16"/>
      <c r="G87" s="16"/>
      <c r="H87" s="16">
        <v>0</v>
      </c>
      <c r="I87" s="16"/>
      <c r="J87" s="14">
        <f t="shared" si="2"/>
        <v>0</v>
      </c>
    </row>
    <row r="88" spans="1:13" x14ac:dyDescent="0.35">
      <c r="A88" s="6" t="s">
        <v>160</v>
      </c>
      <c r="B88" s="9" t="s">
        <v>161</v>
      </c>
      <c r="C88" s="9"/>
      <c r="E88" s="16"/>
      <c r="F88" s="16">
        <v>20</v>
      </c>
      <c r="G88" s="16"/>
      <c r="H88" s="16"/>
      <c r="I88" s="16">
        <v>50</v>
      </c>
      <c r="J88" s="14">
        <f t="shared" si="2"/>
        <v>70</v>
      </c>
      <c r="K88" s="14" t="s">
        <v>274</v>
      </c>
      <c r="L88" t="s">
        <v>298</v>
      </c>
    </row>
    <row r="89" spans="1:13" x14ac:dyDescent="0.35">
      <c r="A89" t="s">
        <v>162</v>
      </c>
      <c r="B89" s="9" t="s">
        <v>163</v>
      </c>
      <c r="C89" s="9"/>
      <c r="E89" s="16"/>
      <c r="F89" s="16"/>
      <c r="G89" s="16"/>
      <c r="H89" s="16">
        <v>0</v>
      </c>
      <c r="I89" s="16"/>
      <c r="J89" s="14">
        <f t="shared" si="2"/>
        <v>0</v>
      </c>
    </row>
    <row r="90" spans="1:13" x14ac:dyDescent="0.35">
      <c r="A90" s="5" t="s">
        <v>164</v>
      </c>
      <c r="B90" s="10" t="s">
        <v>165</v>
      </c>
      <c r="C90" s="10"/>
      <c r="E90" s="16"/>
      <c r="F90" s="16">
        <v>25</v>
      </c>
      <c r="G90" s="16"/>
      <c r="H90" s="16">
        <v>50</v>
      </c>
      <c r="I90" s="16"/>
      <c r="J90" s="14">
        <f t="shared" si="2"/>
        <v>75</v>
      </c>
      <c r="K90" s="14" t="s">
        <v>274</v>
      </c>
      <c r="L90" t="s">
        <v>299</v>
      </c>
    </row>
    <row r="91" spans="1:13" x14ac:dyDescent="0.35">
      <c r="A91" s="5" t="s">
        <v>166</v>
      </c>
      <c r="B91" s="10" t="s">
        <v>167</v>
      </c>
      <c r="C91" s="10"/>
      <c r="E91" s="16"/>
      <c r="F91" s="16">
        <v>50</v>
      </c>
      <c r="G91" s="16"/>
      <c r="H91" s="16">
        <v>50</v>
      </c>
      <c r="I91" s="16">
        <v>50</v>
      </c>
      <c r="J91" s="14">
        <f t="shared" si="2"/>
        <v>150</v>
      </c>
      <c r="K91" s="14" t="s">
        <v>274</v>
      </c>
      <c r="M91" t="s">
        <v>300</v>
      </c>
    </row>
    <row r="92" spans="1:13" x14ac:dyDescent="0.35">
      <c r="A92" s="6" t="s">
        <v>168</v>
      </c>
      <c r="B92" s="9" t="s">
        <v>169</v>
      </c>
      <c r="C92" s="9"/>
      <c r="E92" s="16">
        <v>10</v>
      </c>
      <c r="F92" s="16">
        <v>25</v>
      </c>
      <c r="G92" s="16"/>
      <c r="H92" s="16">
        <v>0</v>
      </c>
      <c r="I92" s="16">
        <v>100</v>
      </c>
      <c r="J92" s="14">
        <f t="shared" si="2"/>
        <v>135</v>
      </c>
      <c r="K92" s="14" t="s">
        <v>274</v>
      </c>
      <c r="M92" t="s">
        <v>301</v>
      </c>
    </row>
    <row r="93" spans="1:13" x14ac:dyDescent="0.35">
      <c r="A93" t="s">
        <v>170</v>
      </c>
      <c r="B93" s="9" t="s">
        <v>171</v>
      </c>
      <c r="C93" s="9"/>
      <c r="E93" s="16">
        <v>50</v>
      </c>
      <c r="F93" s="16">
        <v>50</v>
      </c>
      <c r="G93" s="16">
        <v>0</v>
      </c>
      <c r="H93" s="16"/>
      <c r="I93" s="16">
        <v>50</v>
      </c>
      <c r="J93" s="14">
        <f t="shared" si="2"/>
        <v>150</v>
      </c>
      <c r="K93" s="14" t="s">
        <v>274</v>
      </c>
    </row>
    <row r="94" spans="1:13" x14ac:dyDescent="0.35">
      <c r="A94" t="s">
        <v>172</v>
      </c>
      <c r="B94" s="9" t="s">
        <v>173</v>
      </c>
      <c r="C94" s="9"/>
      <c r="E94" s="16"/>
      <c r="F94" s="16">
        <v>25</v>
      </c>
      <c r="G94" s="16"/>
      <c r="H94" s="16">
        <v>100</v>
      </c>
      <c r="I94" s="16">
        <v>25</v>
      </c>
      <c r="J94" s="14">
        <f t="shared" si="2"/>
        <v>150</v>
      </c>
      <c r="K94" s="14" t="s">
        <v>274</v>
      </c>
    </row>
    <row r="95" spans="1:13" x14ac:dyDescent="0.35">
      <c r="A95" t="s">
        <v>174</v>
      </c>
      <c r="B95" s="9" t="s">
        <v>302</v>
      </c>
      <c r="C95" s="9"/>
      <c r="E95" s="16"/>
      <c r="F95" s="16"/>
      <c r="G95" s="16"/>
      <c r="H95" s="16"/>
      <c r="I95" s="16"/>
      <c r="J95" s="14">
        <f t="shared" si="2"/>
        <v>0</v>
      </c>
    </row>
    <row r="96" spans="1:13" x14ac:dyDescent="0.35">
      <c r="A96" t="s">
        <v>175</v>
      </c>
      <c r="B96" s="9"/>
      <c r="C96" s="9"/>
      <c r="E96" s="16"/>
      <c r="F96" s="16"/>
      <c r="G96" s="16"/>
      <c r="H96" s="16"/>
      <c r="I96" s="16"/>
      <c r="J96" s="14">
        <f t="shared" si="2"/>
        <v>0</v>
      </c>
    </row>
    <row r="97" spans="1:12" x14ac:dyDescent="0.35">
      <c r="A97" t="s">
        <v>176</v>
      </c>
      <c r="B97" s="9" t="s">
        <v>177</v>
      </c>
      <c r="C97" s="9"/>
      <c r="E97" s="16">
        <f>50+50</f>
        <v>100</v>
      </c>
      <c r="F97" s="16"/>
      <c r="G97" s="16"/>
      <c r="H97" s="16">
        <v>50</v>
      </c>
      <c r="I97" s="16">
        <v>50</v>
      </c>
      <c r="J97" s="14">
        <f t="shared" si="2"/>
        <v>200</v>
      </c>
      <c r="K97" s="14" t="s">
        <v>274</v>
      </c>
      <c r="L97" t="s">
        <v>303</v>
      </c>
    </row>
    <row r="98" spans="1:12" x14ac:dyDescent="0.35">
      <c r="A98" t="s">
        <v>178</v>
      </c>
      <c r="B98" s="9" t="s">
        <v>179</v>
      </c>
      <c r="C98" s="9"/>
      <c r="E98" s="16"/>
      <c r="F98" s="16"/>
      <c r="G98" s="16"/>
      <c r="H98" s="16"/>
      <c r="I98" s="16"/>
      <c r="J98" s="14">
        <f t="shared" si="2"/>
        <v>0</v>
      </c>
      <c r="K98" s="14" t="s">
        <v>274</v>
      </c>
    </row>
    <row r="99" spans="1:12" x14ac:dyDescent="0.35">
      <c r="A99" t="s">
        <v>180</v>
      </c>
      <c r="B99" s="9" t="s">
        <v>181</v>
      </c>
      <c r="C99" s="9"/>
      <c r="E99" s="16">
        <v>50</v>
      </c>
      <c r="F99" s="16"/>
      <c r="G99" s="16"/>
      <c r="H99" s="16">
        <v>50</v>
      </c>
      <c r="I99" s="16">
        <v>50</v>
      </c>
      <c r="J99" s="14">
        <f t="shared" si="2"/>
        <v>150</v>
      </c>
      <c r="K99" s="14" t="s">
        <v>274</v>
      </c>
      <c r="L99" t="s">
        <v>304</v>
      </c>
    </row>
    <row r="100" spans="1:12" x14ac:dyDescent="0.35">
      <c r="A100" s="7" t="s">
        <v>182</v>
      </c>
      <c r="B100" s="9"/>
      <c r="C100" s="9"/>
      <c r="E100" s="16"/>
      <c r="F100" s="16"/>
      <c r="G100" s="16"/>
      <c r="H100" s="16"/>
      <c r="I100" s="16"/>
      <c r="J100" s="14">
        <f t="shared" si="2"/>
        <v>0</v>
      </c>
    </row>
    <row r="101" spans="1:12" x14ac:dyDescent="0.35">
      <c r="A101" s="6" t="s">
        <v>183</v>
      </c>
      <c r="B101" s="9" t="s">
        <v>184</v>
      </c>
      <c r="C101" s="9"/>
      <c r="E101" s="16"/>
      <c r="F101" s="16"/>
      <c r="G101" s="16"/>
      <c r="H101" s="16"/>
      <c r="I101" s="16"/>
      <c r="J101" s="14">
        <f t="shared" si="2"/>
        <v>0</v>
      </c>
      <c r="L101" t="s">
        <v>305</v>
      </c>
    </row>
    <row r="102" spans="1:12" x14ac:dyDescent="0.35">
      <c r="A102" t="s">
        <v>185</v>
      </c>
      <c r="B102" s="9" t="s">
        <v>186</v>
      </c>
      <c r="C102" s="9"/>
      <c r="E102" s="16">
        <v>50</v>
      </c>
      <c r="F102" s="16">
        <v>25</v>
      </c>
      <c r="G102" s="16"/>
      <c r="H102" s="16"/>
      <c r="I102" s="16">
        <v>150</v>
      </c>
      <c r="J102" s="14">
        <f t="shared" si="2"/>
        <v>225</v>
      </c>
    </row>
    <row r="103" spans="1:12" x14ac:dyDescent="0.35">
      <c r="A103" t="s">
        <v>187</v>
      </c>
      <c r="B103" s="9"/>
      <c r="C103" s="9"/>
      <c r="E103" s="16"/>
      <c r="F103" s="16"/>
      <c r="G103" s="16"/>
      <c r="H103" s="16"/>
      <c r="I103" s="16"/>
      <c r="J103" s="14">
        <f t="shared" si="2"/>
        <v>0</v>
      </c>
    </row>
    <row r="104" spans="1:12" x14ac:dyDescent="0.35">
      <c r="A104" t="s">
        <v>188</v>
      </c>
      <c r="B104" s="9" t="s">
        <v>189</v>
      </c>
      <c r="C104" s="9"/>
      <c r="E104" s="16"/>
      <c r="F104" s="16"/>
      <c r="G104" s="16"/>
      <c r="H104" s="16"/>
      <c r="I104" s="16"/>
      <c r="J104" s="14">
        <f t="shared" si="2"/>
        <v>0</v>
      </c>
    </row>
    <row r="105" spans="1:12" x14ac:dyDescent="0.35">
      <c r="A105" t="s">
        <v>190</v>
      </c>
      <c r="B105" s="9" t="s">
        <v>191</v>
      </c>
      <c r="C105" s="9"/>
      <c r="E105" s="16"/>
      <c r="F105" s="16"/>
      <c r="G105" s="16"/>
      <c r="H105" s="16">
        <v>0</v>
      </c>
      <c r="I105" s="16">
        <v>50</v>
      </c>
      <c r="J105" s="14">
        <f t="shared" ref="J105:J136" si="3">SUM(E105:I105)</f>
        <v>50</v>
      </c>
      <c r="L105" t="s">
        <v>306</v>
      </c>
    </row>
    <row r="106" spans="1:12" x14ac:dyDescent="0.35">
      <c r="A106" t="s">
        <v>192</v>
      </c>
      <c r="B106" s="9" t="s">
        <v>193</v>
      </c>
      <c r="C106" s="9"/>
      <c r="E106" s="16"/>
      <c r="F106" s="16"/>
      <c r="G106" s="16"/>
      <c r="H106" s="16"/>
      <c r="I106" s="16"/>
      <c r="J106" s="14">
        <f t="shared" si="3"/>
        <v>0</v>
      </c>
    </row>
    <row r="107" spans="1:12" x14ac:dyDescent="0.35">
      <c r="A107" s="8" t="s">
        <v>194</v>
      </c>
      <c r="B107" s="11" t="s">
        <v>195</v>
      </c>
      <c r="C107" s="11"/>
      <c r="E107" s="16"/>
      <c r="F107" s="16"/>
      <c r="G107" s="16"/>
      <c r="H107" s="16"/>
      <c r="I107" s="16"/>
      <c r="J107" s="14">
        <f t="shared" si="3"/>
        <v>0</v>
      </c>
      <c r="L107" t="s">
        <v>307</v>
      </c>
    </row>
    <row r="108" spans="1:12" x14ac:dyDescent="0.35">
      <c r="A108" t="s">
        <v>196</v>
      </c>
      <c r="B108" s="9" t="s">
        <v>197</v>
      </c>
      <c r="C108" s="9"/>
      <c r="E108" s="16"/>
      <c r="F108" s="16"/>
      <c r="G108" s="16"/>
      <c r="H108" s="16"/>
      <c r="I108" s="16">
        <v>50</v>
      </c>
      <c r="J108" s="14">
        <f t="shared" si="3"/>
        <v>50</v>
      </c>
    </row>
    <row r="109" spans="1:12" x14ac:dyDescent="0.35">
      <c r="A109" s="6" t="s">
        <v>198</v>
      </c>
      <c r="B109" s="9" t="s">
        <v>199</v>
      </c>
      <c r="C109" s="9"/>
      <c r="E109" s="16">
        <v>50</v>
      </c>
      <c r="F109" s="16">
        <v>50</v>
      </c>
      <c r="G109" s="16"/>
      <c r="H109" s="16">
        <v>0</v>
      </c>
      <c r="I109" s="16">
        <v>150</v>
      </c>
      <c r="J109" s="14">
        <f t="shared" si="3"/>
        <v>250</v>
      </c>
      <c r="K109" s="14" t="s">
        <v>274</v>
      </c>
      <c r="L109" t="s">
        <v>308</v>
      </c>
    </row>
    <row r="110" spans="1:12" x14ac:dyDescent="0.35">
      <c r="A110" s="4" t="s">
        <v>200</v>
      </c>
      <c r="B110" s="10" t="s">
        <v>201</v>
      </c>
      <c r="C110" s="10"/>
      <c r="E110" s="16">
        <v>100</v>
      </c>
      <c r="F110" s="16">
        <v>50</v>
      </c>
      <c r="G110" s="16"/>
      <c r="H110" s="16"/>
      <c r="I110" s="16"/>
      <c r="J110" s="14">
        <f t="shared" si="3"/>
        <v>150</v>
      </c>
      <c r="K110" s="14" t="s">
        <v>274</v>
      </c>
    </row>
    <row r="111" spans="1:12" x14ac:dyDescent="0.35">
      <c r="A111" s="5" t="s">
        <v>202</v>
      </c>
      <c r="B111" s="10"/>
      <c r="C111" s="10"/>
      <c r="E111" s="16"/>
      <c r="F111" s="16"/>
      <c r="G111" s="16"/>
      <c r="H111" s="16"/>
      <c r="I111" s="16"/>
      <c r="J111" s="14">
        <f t="shared" si="3"/>
        <v>0</v>
      </c>
      <c r="K111" s="14" t="s">
        <v>274</v>
      </c>
    </row>
    <row r="112" spans="1:12" x14ac:dyDescent="0.35">
      <c r="A112" s="6" t="s">
        <v>203</v>
      </c>
      <c r="B112" s="9" t="s">
        <v>204</v>
      </c>
      <c r="C112" s="9"/>
      <c r="E112" s="16">
        <v>100</v>
      </c>
      <c r="F112" s="16">
        <v>50</v>
      </c>
      <c r="G112" s="16"/>
      <c r="H112" s="16">
        <v>0</v>
      </c>
      <c r="I112" s="16">
        <v>150</v>
      </c>
      <c r="J112" s="14">
        <f t="shared" si="3"/>
        <v>300</v>
      </c>
      <c r="K112" s="14" t="s">
        <v>274</v>
      </c>
    </row>
    <row r="113" spans="1:12" x14ac:dyDescent="0.35">
      <c r="A113" t="s">
        <v>205</v>
      </c>
      <c r="B113" s="9" t="s">
        <v>206</v>
      </c>
      <c r="C113" s="9"/>
      <c r="E113" s="16"/>
      <c r="F113" s="16"/>
      <c r="G113" s="16"/>
      <c r="H113" s="16"/>
      <c r="I113" s="16"/>
      <c r="J113" s="14">
        <f t="shared" si="3"/>
        <v>0</v>
      </c>
    </row>
    <row r="114" spans="1:12" x14ac:dyDescent="0.35">
      <c r="A114" t="s">
        <v>207</v>
      </c>
      <c r="B114" s="9" t="s">
        <v>208</v>
      </c>
      <c r="C114" s="9"/>
      <c r="E114" s="16"/>
      <c r="F114" s="16"/>
      <c r="G114" s="16"/>
      <c r="H114" s="16"/>
      <c r="I114" s="16">
        <v>100</v>
      </c>
      <c r="J114" s="14">
        <f t="shared" si="3"/>
        <v>100</v>
      </c>
      <c r="L114" t="s">
        <v>309</v>
      </c>
    </row>
    <row r="115" spans="1:12" x14ac:dyDescent="0.35">
      <c r="A115" s="6" t="s">
        <v>209</v>
      </c>
      <c r="B115" s="9" t="s">
        <v>210</v>
      </c>
      <c r="C115" s="9"/>
      <c r="E115" s="16"/>
      <c r="F115" s="16"/>
      <c r="G115" s="16"/>
      <c r="H115" s="16"/>
      <c r="I115" s="16">
        <v>50</v>
      </c>
      <c r="J115" s="14">
        <f t="shared" si="3"/>
        <v>50</v>
      </c>
    </row>
    <row r="116" spans="1:12" x14ac:dyDescent="0.35">
      <c r="A116" s="6" t="s">
        <v>211</v>
      </c>
      <c r="B116" s="9" t="s">
        <v>212</v>
      </c>
      <c r="C116" s="9"/>
      <c r="E116" s="16">
        <v>50</v>
      </c>
      <c r="F116" s="16">
        <v>25</v>
      </c>
      <c r="G116" s="16"/>
      <c r="H116" s="16">
        <v>50</v>
      </c>
      <c r="I116" s="16">
        <v>100</v>
      </c>
      <c r="J116" s="14">
        <f t="shared" si="3"/>
        <v>225</v>
      </c>
    </row>
    <row r="117" spans="1:12" x14ac:dyDescent="0.35">
      <c r="A117" s="6" t="s">
        <v>213</v>
      </c>
      <c r="B117" s="9" t="s">
        <v>214</v>
      </c>
      <c r="C117" s="9"/>
      <c r="E117" s="16">
        <v>50</v>
      </c>
      <c r="F117" s="16">
        <v>30</v>
      </c>
      <c r="G117" s="16"/>
      <c r="H117" s="16">
        <v>100</v>
      </c>
      <c r="I117" s="16">
        <v>100</v>
      </c>
      <c r="J117" s="14">
        <f t="shared" si="3"/>
        <v>280</v>
      </c>
    </row>
    <row r="118" spans="1:12" x14ac:dyDescent="0.35">
      <c r="A118" s="6" t="s">
        <v>215</v>
      </c>
      <c r="B118" s="9" t="s">
        <v>216</v>
      </c>
      <c r="C118" s="9"/>
      <c r="E118" s="16">
        <v>50</v>
      </c>
      <c r="F118" s="16"/>
      <c r="G118" s="16"/>
      <c r="H118" s="16">
        <v>50</v>
      </c>
      <c r="I118" s="16">
        <v>200</v>
      </c>
      <c r="J118" s="14">
        <f t="shared" si="3"/>
        <v>300</v>
      </c>
      <c r="K118" s="14" t="s">
        <v>274</v>
      </c>
      <c r="L118" t="s">
        <v>310</v>
      </c>
    </row>
    <row r="119" spans="1:12" x14ac:dyDescent="0.35">
      <c r="A119" s="6" t="s">
        <v>217</v>
      </c>
      <c r="B119" s="9" t="s">
        <v>218</v>
      </c>
      <c r="C119" s="9"/>
      <c r="E119" s="16"/>
      <c r="F119" s="16">
        <v>25</v>
      </c>
      <c r="G119" s="16"/>
      <c r="H119" s="16"/>
      <c r="I119" s="16">
        <v>100</v>
      </c>
      <c r="J119" s="14">
        <f t="shared" si="3"/>
        <v>125</v>
      </c>
      <c r="K119" s="14" t="s">
        <v>274</v>
      </c>
      <c r="L119" t="s">
        <v>311</v>
      </c>
    </row>
    <row r="120" spans="1:12" x14ac:dyDescent="0.35">
      <c r="A120" s="6" t="s">
        <v>219</v>
      </c>
      <c r="B120" s="9" t="s">
        <v>220</v>
      </c>
      <c r="C120" s="9"/>
      <c r="E120" s="16">
        <v>50</v>
      </c>
      <c r="F120" s="16"/>
      <c r="G120" s="16"/>
      <c r="H120" s="16">
        <v>50</v>
      </c>
      <c r="I120" s="16">
        <v>100</v>
      </c>
      <c r="J120" s="14">
        <f t="shared" si="3"/>
        <v>200</v>
      </c>
      <c r="K120" s="14" t="s">
        <v>274</v>
      </c>
      <c r="L120" t="s">
        <v>312</v>
      </c>
    </row>
    <row r="121" spans="1:12" x14ac:dyDescent="0.35">
      <c r="A121" t="s">
        <v>221</v>
      </c>
      <c r="B121" s="9" t="s">
        <v>222</v>
      </c>
      <c r="C121" s="9"/>
      <c r="E121" s="16"/>
      <c r="F121" s="16"/>
      <c r="G121" s="16"/>
      <c r="H121" s="16"/>
      <c r="I121" s="16"/>
      <c r="J121" s="14">
        <f t="shared" si="3"/>
        <v>0</v>
      </c>
    </row>
    <row r="122" spans="1:12" x14ac:dyDescent="0.35">
      <c r="A122" s="6" t="s">
        <v>223</v>
      </c>
      <c r="B122" s="9" t="s">
        <v>224</v>
      </c>
      <c r="C122" s="9"/>
      <c r="E122" s="16">
        <v>150</v>
      </c>
      <c r="F122" s="16"/>
      <c r="G122" s="16"/>
      <c r="H122" s="16">
        <v>50</v>
      </c>
      <c r="I122" s="16">
        <v>50</v>
      </c>
      <c r="J122" s="14">
        <f t="shared" si="3"/>
        <v>250</v>
      </c>
      <c r="K122" s="14" t="s">
        <v>274</v>
      </c>
      <c r="L122" t="s">
        <v>313</v>
      </c>
    </row>
    <row r="123" spans="1:12" x14ac:dyDescent="0.35">
      <c r="A123" s="4" t="s">
        <v>225</v>
      </c>
      <c r="B123" s="10" t="s">
        <v>226</v>
      </c>
      <c r="C123" s="10"/>
      <c r="E123" s="16">
        <v>150</v>
      </c>
      <c r="F123" s="16"/>
      <c r="G123" s="16"/>
      <c r="H123" s="16">
        <v>50</v>
      </c>
      <c r="I123" s="16"/>
      <c r="J123" s="14">
        <f t="shared" si="3"/>
        <v>200</v>
      </c>
      <c r="K123" s="14" t="s">
        <v>274</v>
      </c>
      <c r="L123" t="s">
        <v>314</v>
      </c>
    </row>
    <row r="124" spans="1:12" x14ac:dyDescent="0.35">
      <c r="A124" t="s">
        <v>227</v>
      </c>
      <c r="B124" s="9"/>
      <c r="C124" s="9"/>
      <c r="E124" s="16"/>
      <c r="F124" s="16"/>
      <c r="G124" s="16"/>
      <c r="H124" s="16"/>
      <c r="I124" s="16"/>
      <c r="J124" s="14">
        <f t="shared" si="3"/>
        <v>0</v>
      </c>
    </row>
    <row r="125" spans="1:12" x14ac:dyDescent="0.35">
      <c r="A125" t="s">
        <v>228</v>
      </c>
      <c r="B125" s="9" t="s">
        <v>229</v>
      </c>
      <c r="C125" s="9"/>
      <c r="E125" s="16"/>
      <c r="F125" s="16"/>
      <c r="G125" s="16"/>
      <c r="H125" s="16"/>
      <c r="I125" s="16"/>
      <c r="J125" s="14">
        <f t="shared" si="3"/>
        <v>0</v>
      </c>
      <c r="K125" s="14" t="s">
        <v>274</v>
      </c>
      <c r="L125" t="s">
        <v>303</v>
      </c>
    </row>
    <row r="126" spans="1:12" x14ac:dyDescent="0.35">
      <c r="A126" s="6" t="s">
        <v>230</v>
      </c>
      <c r="B126" s="9" t="s">
        <v>231</v>
      </c>
      <c r="C126" s="9"/>
      <c r="E126" s="16">
        <f>50+25</f>
        <v>75</v>
      </c>
      <c r="F126" s="16">
        <v>25</v>
      </c>
      <c r="G126" s="16"/>
      <c r="H126" s="16"/>
      <c r="I126" s="16">
        <v>150</v>
      </c>
      <c r="J126" s="14">
        <f t="shared" si="3"/>
        <v>250</v>
      </c>
      <c r="K126" s="14" t="s">
        <v>274</v>
      </c>
      <c r="L126" t="s">
        <v>303</v>
      </c>
    </row>
    <row r="127" spans="1:12" x14ac:dyDescent="0.35">
      <c r="A127" s="6" t="s">
        <v>232</v>
      </c>
      <c r="B127" s="9" t="s">
        <v>233</v>
      </c>
      <c r="C127" s="9"/>
      <c r="E127" s="16">
        <v>25</v>
      </c>
      <c r="F127" s="16">
        <v>25</v>
      </c>
      <c r="G127" s="16"/>
      <c r="H127" s="16"/>
      <c r="I127" s="16"/>
      <c r="J127" s="14">
        <f t="shared" si="3"/>
        <v>50</v>
      </c>
    </row>
    <row r="128" spans="1:12" x14ac:dyDescent="0.35">
      <c r="A128" s="6" t="s">
        <v>234</v>
      </c>
      <c r="B128" s="9" t="s">
        <v>235</v>
      </c>
      <c r="C128" s="9"/>
      <c r="E128" s="16"/>
      <c r="F128" s="16"/>
      <c r="G128" s="16"/>
      <c r="H128" s="16"/>
      <c r="I128" s="16"/>
      <c r="J128" s="14">
        <f t="shared" si="3"/>
        <v>0</v>
      </c>
    </row>
    <row r="129" spans="1:12" x14ac:dyDescent="0.35">
      <c r="A129" t="s">
        <v>236</v>
      </c>
      <c r="B129" s="9" t="s">
        <v>237</v>
      </c>
      <c r="C129" s="9"/>
      <c r="E129" s="16"/>
      <c r="F129" s="16">
        <v>25</v>
      </c>
      <c r="G129" s="16"/>
      <c r="H129" s="16">
        <v>350</v>
      </c>
      <c r="I129" s="16">
        <v>100</v>
      </c>
      <c r="J129" s="14">
        <f t="shared" si="3"/>
        <v>475</v>
      </c>
      <c r="K129" s="14" t="s">
        <v>274</v>
      </c>
    </row>
    <row r="130" spans="1:12" x14ac:dyDescent="0.35">
      <c r="A130" t="s">
        <v>238</v>
      </c>
      <c r="B130" s="9" t="s">
        <v>239</v>
      </c>
      <c r="C130" s="9"/>
      <c r="E130" s="16"/>
      <c r="F130" s="16"/>
      <c r="G130" s="16"/>
      <c r="H130" s="16">
        <v>100</v>
      </c>
      <c r="I130" s="16"/>
      <c r="J130" s="14">
        <f t="shared" si="3"/>
        <v>100</v>
      </c>
      <c r="K130" s="14" t="s">
        <v>274</v>
      </c>
    </row>
    <row r="131" spans="1:12" x14ac:dyDescent="0.35">
      <c r="A131" t="s">
        <v>240</v>
      </c>
      <c r="B131" s="9" t="s">
        <v>241</v>
      </c>
      <c r="C131" s="9"/>
      <c r="E131" s="16">
        <v>100</v>
      </c>
      <c r="F131" s="16">
        <v>25</v>
      </c>
      <c r="G131" s="16"/>
      <c r="H131" s="16">
        <f>225+50</f>
        <v>275</v>
      </c>
      <c r="I131" s="16"/>
      <c r="J131" s="14">
        <f t="shared" si="3"/>
        <v>400</v>
      </c>
      <c r="K131" s="14" t="s">
        <v>274</v>
      </c>
    </row>
    <row r="132" spans="1:12" x14ac:dyDescent="0.35">
      <c r="A132" s="6" t="s">
        <v>242</v>
      </c>
      <c r="B132" s="9" t="s">
        <v>243</v>
      </c>
      <c r="C132" s="9"/>
      <c r="E132" s="16"/>
      <c r="F132" s="16"/>
      <c r="G132" s="16"/>
      <c r="H132" s="16"/>
      <c r="I132" s="16">
        <v>100</v>
      </c>
      <c r="J132" s="14">
        <f t="shared" si="3"/>
        <v>100</v>
      </c>
      <c r="L132" t="s">
        <v>316</v>
      </c>
    </row>
    <row r="133" spans="1:12" x14ac:dyDescent="0.35">
      <c r="A133" t="s">
        <v>244</v>
      </c>
      <c r="B133" s="9" t="s">
        <v>245</v>
      </c>
      <c r="C133" s="9"/>
      <c r="E133" s="16"/>
      <c r="F133" s="16"/>
      <c r="G133" s="16"/>
      <c r="H133" s="16"/>
      <c r="I133" s="16">
        <v>50</v>
      </c>
      <c r="J133" s="14">
        <f t="shared" si="3"/>
        <v>50</v>
      </c>
      <c r="L133" t="s">
        <v>315</v>
      </c>
    </row>
    <row r="134" spans="1:12" x14ac:dyDescent="0.35">
      <c r="A134" t="s">
        <v>246</v>
      </c>
      <c r="B134" s="9" t="s">
        <v>247</v>
      </c>
      <c r="C134" s="9"/>
      <c r="E134" s="16"/>
      <c r="F134" s="16"/>
      <c r="G134" s="16"/>
      <c r="H134" s="16"/>
      <c r="I134" s="16">
        <v>50</v>
      </c>
      <c r="J134" s="14">
        <f t="shared" si="3"/>
        <v>50</v>
      </c>
    </row>
    <row r="135" spans="1:12" x14ac:dyDescent="0.35">
      <c r="A135" s="4" t="s">
        <v>248</v>
      </c>
      <c r="B135" s="10" t="s">
        <v>249</v>
      </c>
      <c r="C135" s="10"/>
      <c r="E135" s="16">
        <v>100</v>
      </c>
      <c r="F135" s="16">
        <v>20</v>
      </c>
      <c r="G135" s="16"/>
      <c r="H135" s="16">
        <v>50</v>
      </c>
      <c r="I135" s="16">
        <v>200</v>
      </c>
      <c r="J135" s="14">
        <f t="shared" si="3"/>
        <v>370</v>
      </c>
    </row>
    <row r="136" spans="1:12" x14ac:dyDescent="0.35">
      <c r="A136" s="5" t="s">
        <v>250</v>
      </c>
      <c r="B136" s="10"/>
      <c r="C136" s="10"/>
      <c r="E136" s="16">
        <v>50</v>
      </c>
      <c r="F136" s="16"/>
      <c r="G136" s="16"/>
      <c r="H136" s="16"/>
      <c r="I136" s="16">
        <v>50</v>
      </c>
      <c r="J136" s="14">
        <f t="shared" si="3"/>
        <v>100</v>
      </c>
    </row>
    <row r="137" spans="1:12" ht="46.5" x14ac:dyDescent="0.35">
      <c r="A137" s="5" t="s">
        <v>251</v>
      </c>
      <c r="B137" s="10" t="s">
        <v>252</v>
      </c>
      <c r="C137" s="10"/>
      <c r="E137" s="16"/>
      <c r="F137" s="16"/>
      <c r="G137" s="16"/>
      <c r="H137" s="16"/>
      <c r="I137" s="16">
        <v>100</v>
      </c>
      <c r="J137" s="14">
        <f t="shared" ref="J137:J144" si="4">SUM(E137:I137)</f>
        <v>100</v>
      </c>
    </row>
    <row r="138" spans="1:12" x14ac:dyDescent="0.35">
      <c r="A138" s="5" t="s">
        <v>253</v>
      </c>
      <c r="B138" s="10"/>
      <c r="C138" s="10"/>
      <c r="E138" s="16"/>
      <c r="F138" s="16"/>
      <c r="G138" s="16"/>
      <c r="H138" s="16"/>
      <c r="I138" s="16"/>
      <c r="J138" s="14">
        <f t="shared" si="4"/>
        <v>0</v>
      </c>
    </row>
    <row r="139" spans="1:12" x14ac:dyDescent="0.35">
      <c r="A139" s="4" t="s">
        <v>254</v>
      </c>
      <c r="B139" s="10" t="s">
        <v>255</v>
      </c>
      <c r="C139" s="10"/>
      <c r="E139" s="16"/>
      <c r="F139" s="16"/>
      <c r="G139" s="16"/>
      <c r="H139" s="16">
        <v>50</v>
      </c>
      <c r="I139" s="16">
        <v>300</v>
      </c>
      <c r="J139" s="14">
        <f t="shared" si="4"/>
        <v>350</v>
      </c>
      <c r="K139" s="14" t="s">
        <v>274</v>
      </c>
      <c r="L139" t="s">
        <v>317</v>
      </c>
    </row>
    <row r="140" spans="1:12" x14ac:dyDescent="0.35">
      <c r="A140" s="6" t="s">
        <v>256</v>
      </c>
      <c r="B140" s="9" t="s">
        <v>257</v>
      </c>
      <c r="C140" s="9"/>
      <c r="E140" s="16">
        <v>50</v>
      </c>
      <c r="F140" s="16">
        <v>25</v>
      </c>
      <c r="G140" s="16"/>
      <c r="H140" s="16">
        <v>50</v>
      </c>
      <c r="I140" s="16"/>
      <c r="J140" s="14">
        <f t="shared" si="4"/>
        <v>125</v>
      </c>
      <c r="K140" s="14" t="s">
        <v>274</v>
      </c>
      <c r="L140" t="s">
        <v>318</v>
      </c>
    </row>
    <row r="141" spans="1:12" x14ac:dyDescent="0.35">
      <c r="A141" s="6" t="s">
        <v>258</v>
      </c>
      <c r="B141" s="9" t="s">
        <v>259</v>
      </c>
      <c r="C141" s="9"/>
      <c r="E141" s="16">
        <v>100</v>
      </c>
      <c r="F141" s="16"/>
      <c r="G141" s="16"/>
      <c r="H141" s="16"/>
      <c r="I141" s="16"/>
      <c r="J141" s="14">
        <f t="shared" si="4"/>
        <v>100</v>
      </c>
    </row>
    <row r="142" spans="1:12" x14ac:dyDescent="0.35">
      <c r="A142" s="6" t="s">
        <v>260</v>
      </c>
      <c r="B142" s="9" t="s">
        <v>261</v>
      </c>
      <c r="C142" s="9"/>
      <c r="E142" s="16"/>
      <c r="F142" s="16">
        <f>25+12</f>
        <v>37</v>
      </c>
      <c r="G142" s="16"/>
      <c r="H142" s="16"/>
      <c r="I142" s="16"/>
      <c r="J142" s="14">
        <f t="shared" si="4"/>
        <v>37</v>
      </c>
    </row>
    <row r="143" spans="1:12" x14ac:dyDescent="0.35">
      <c r="A143" t="s">
        <v>262</v>
      </c>
      <c r="B143" s="9" t="s">
        <v>263</v>
      </c>
      <c r="C143" s="9"/>
      <c r="E143" s="16"/>
      <c r="F143" s="16"/>
      <c r="G143" s="16"/>
      <c r="H143" s="16"/>
      <c r="I143" s="16"/>
      <c r="J143" s="14">
        <f t="shared" si="4"/>
        <v>0</v>
      </c>
      <c r="L143" t="s">
        <v>319</v>
      </c>
    </row>
    <row r="144" spans="1:12" x14ac:dyDescent="0.35">
      <c r="A144" t="s">
        <v>264</v>
      </c>
      <c r="B144" s="9" t="s">
        <v>265</v>
      </c>
      <c r="C144" s="9"/>
      <c r="E144" s="16"/>
      <c r="F144" s="16"/>
      <c r="G144" s="16"/>
      <c r="H144" s="16"/>
      <c r="I144" s="16"/>
      <c r="J144" s="14">
        <f t="shared" si="4"/>
        <v>0</v>
      </c>
    </row>
    <row r="146" spans="2:10" x14ac:dyDescent="0.35">
      <c r="B146" s="12"/>
      <c r="C146" s="21"/>
      <c r="E146" s="17">
        <f>SUM(E10:E144)</f>
        <v>3425</v>
      </c>
      <c r="F146" s="18">
        <f>SUM(F10:F144)</f>
        <v>1212</v>
      </c>
      <c r="G146" s="18">
        <f t="shared" ref="G146:I146" si="5">SUM(G10:G144)</f>
        <v>110</v>
      </c>
      <c r="H146" s="18">
        <f t="shared" si="5"/>
        <v>3420</v>
      </c>
      <c r="I146" s="18">
        <f t="shared" si="5"/>
        <v>5125</v>
      </c>
      <c r="J146" s="19">
        <f>SUM(J10:J144)</f>
        <v>13292</v>
      </c>
    </row>
    <row r="147" spans="2:10" ht="16" thickBot="1" x14ac:dyDescent="0.4"/>
    <row r="148" spans="2:10" ht="16" thickBot="1" x14ac:dyDescent="0.4">
      <c r="I148" s="20"/>
    </row>
  </sheetData>
  <conditionalFormatting sqref="A10:C12">
    <cfRule type="duplicateValues" dxfId="22" priority="16"/>
  </conditionalFormatting>
  <conditionalFormatting sqref="A13:C13">
    <cfRule type="duplicateValues" dxfId="21" priority="15"/>
  </conditionalFormatting>
  <conditionalFormatting sqref="A14:C14">
    <cfRule type="duplicateValues" dxfId="20" priority="14"/>
  </conditionalFormatting>
  <conditionalFormatting sqref="A15:C15">
    <cfRule type="duplicateValues" dxfId="19" priority="13"/>
  </conditionalFormatting>
  <conditionalFormatting sqref="A16:C16">
    <cfRule type="duplicateValues" dxfId="18" priority="12"/>
  </conditionalFormatting>
  <conditionalFormatting sqref="A17:C17">
    <cfRule type="duplicateValues" dxfId="17" priority="11"/>
  </conditionalFormatting>
  <conditionalFormatting sqref="A18:C18">
    <cfRule type="duplicateValues" dxfId="16" priority="10"/>
  </conditionalFormatting>
  <conditionalFormatting sqref="A9:C9">
    <cfRule type="duplicateValues" dxfId="15" priority="9"/>
  </conditionalFormatting>
  <conditionalFormatting sqref="A119:C119">
    <cfRule type="duplicateValues" dxfId="14" priority="7" stopIfTrue="1"/>
    <cfRule type="duplicateValues" dxfId="13" priority="8" stopIfTrue="1"/>
  </conditionalFormatting>
  <conditionalFormatting sqref="A54:C54">
    <cfRule type="duplicateValues" dxfId="12" priority="6"/>
  </conditionalFormatting>
  <conditionalFormatting sqref="A149:C1048576 A5:C136">
    <cfRule type="duplicateValues" dxfId="11" priority="5"/>
  </conditionalFormatting>
  <conditionalFormatting sqref="A32:C53 A55:C86 B87:C87">
    <cfRule type="duplicateValues" dxfId="10" priority="17"/>
  </conditionalFormatting>
  <conditionalFormatting sqref="A87 A88:C118 A120:C133">
    <cfRule type="duplicateValues" dxfId="9" priority="18"/>
  </conditionalFormatting>
  <conditionalFormatting sqref="A32:C53 A55:C133">
    <cfRule type="duplicateValues" dxfId="8" priority="19"/>
  </conditionalFormatting>
  <conditionalFormatting sqref="A55:C133">
    <cfRule type="duplicateValues" dxfId="7" priority="20"/>
  </conditionalFormatting>
  <conditionalFormatting sqref="A144:C148">
    <cfRule type="duplicateValues" dxfId="6" priority="4"/>
  </conditionalFormatting>
  <conditionalFormatting sqref="A144:C1048576 A5:C136">
    <cfRule type="duplicateValues" dxfId="5" priority="3"/>
  </conditionalFormatting>
  <conditionalFormatting sqref="A144:C1048576">
    <cfRule type="duplicateValues" dxfId="4" priority="2"/>
  </conditionalFormatting>
  <conditionalFormatting sqref="A1:C1048576">
    <cfRule type="duplicateValues" dxfId="3" priority="1"/>
  </conditionalFormatting>
  <conditionalFormatting sqref="A136:C136">
    <cfRule type="duplicateValues" dxfId="2" priority="21"/>
  </conditionalFormatting>
  <conditionalFormatting sqref="A134:C136">
    <cfRule type="duplicateValues" dxfId="1" priority="22"/>
  </conditionalFormatting>
  <conditionalFormatting sqref="A137:C143">
    <cfRule type="duplicateValues" dxfId="0" priority="23"/>
  </conditionalFormatting>
  <pageMargins left="0.7" right="0.7" top="0.75" bottom="0.75" header="0.3" footer="0.3"/>
  <pageSetup scale="4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Stebbins</dc:creator>
  <cp:lastModifiedBy>Jane Steiger</cp:lastModifiedBy>
  <cp:lastPrinted>2020-10-28T12:27:31Z</cp:lastPrinted>
  <dcterms:created xsi:type="dcterms:W3CDTF">2020-10-28T12:20:03Z</dcterms:created>
  <dcterms:modified xsi:type="dcterms:W3CDTF">2021-05-04T13:01:55Z</dcterms:modified>
</cp:coreProperties>
</file>